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6588" activeTab="0"/>
  </bookViews>
  <sheets>
    <sheet name="CCIS" sheetId="1" r:id="rId1"/>
    <sheet name="CCSCI" sheetId="2" r:id="rId2"/>
    <sheet name="CCSFP" sheetId="3" r:id="rId3"/>
    <sheet name="CCSCE" sheetId="4" r:id="rId4"/>
    <sheet name="CCCFS" sheetId="5" r:id="rId5"/>
    <sheet name="NTIFR" sheetId="6" r:id="rId6"/>
  </sheets>
  <definedNames>
    <definedName name="_Regression_Int" localSheetId="2" hidden="1">1</definedName>
    <definedName name="A">#N/A</definedName>
    <definedName name="_xlnm.Print_Area" localSheetId="4">'CCCFS'!$A$1:$D$74</definedName>
    <definedName name="_xlnm.Print_Area" localSheetId="0">'CCIS'!$A$1:$E$62</definedName>
    <definedName name="_xlnm.Print_Area" localSheetId="3">'CCSCE'!$A$1:$I$37</definedName>
    <definedName name="_xlnm.Print_Area" localSheetId="1">'CCSCI'!$A$1:$E$37</definedName>
    <definedName name="_xlnm.Print_Area" localSheetId="2">'CCSFP'!$A$1:$H$68</definedName>
    <definedName name="_xlnm.Print_Area" localSheetId="5">'NTIFR'!$A$1:$J$382</definedName>
    <definedName name="Print_Area_MI" localSheetId="2">'CCSFP'!$A$1:$I$66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<sst xmlns="http://schemas.openxmlformats.org/spreadsheetml/2006/main" count="611" uniqueCount="438">
  <si>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</si>
  <si>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</si>
  <si>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</si>
  <si>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</si>
  <si>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</si>
  <si>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</si>
  <si>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</si>
  <si>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</si>
  <si>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By Order of the Board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</si>
  <si>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</si>
  <si>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</si>
  <si>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</si>
  <si>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</si>
  <si>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</si>
  <si>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</si>
  <si>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</si>
  <si>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</si>
  <si>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</si>
  <si>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</si>
  <si>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</si>
  <si>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</si>
  <si>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</si>
  <si>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</si>
  <si>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</si>
  <si>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</si>
  <si>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</si>
  <si>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</si>
  <si>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</si>
  <si>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</si>
  <si>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</si>
  <si>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</si>
  <si>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</si>
  <si>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</si>
  <si>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</si>
  <si>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</si>
  <si>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</si>
  <si>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</si>
  <si>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</si>
  <si>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</si>
  <si>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</si>
  <si>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</si>
  <si>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</si>
  <si>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</si>
  <si>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</si>
  <si>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</si>
  <si>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</si>
  <si>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</si>
  <si>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</si>
  <si>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</si>
  <si>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</si>
  <si>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</si>
  <si>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</si>
  <si>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</si>
  <si>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</si>
  <si>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</si>
  <si>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</si>
  <si>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</si>
  <si>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</si>
  <si>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</si>
  <si>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</si>
  <si>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</si>
  <si>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</si>
  <si>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</si>
  <si>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</si>
  <si>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</si>
  <si>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</si>
  <si>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</si>
  <si>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</si>
  <si>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</si>
  <si>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</si>
  <si>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</si>
  <si>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</si>
  <si>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</si>
  <si>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</si>
  <si>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</si>
  <si>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</si>
  <si>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</si>
  <si>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</si>
  <si>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</si>
  <si>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</si>
  <si>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</si>
  <si>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</si>
  <si>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</si>
  <si>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</si>
  <si>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</si>
  <si>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</si>
  <si>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</si>
  <si>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</si>
  <si>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</si>
  <si>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</si>
  <si>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</si>
  <si>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</si>
  <si>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</si>
  <si>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</si>
  <si>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</si>
  <si>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</si>
  <si>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</si>
  <si>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</si>
  <si>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</si>
  <si>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</si>
  <si>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</si>
  <si>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</si>
  <si>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</si>
  <si>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</si>
  <si>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</si>
  <si>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The contingent liabilities of the Group are as follows:</t>
  </si>
  <si>
    <t>Profits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</si>
  <si>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</si>
  <si>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</si>
  <si>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</si>
  <si>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</si>
  <si>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</si>
  <si>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</si>
  <si>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</si>
  <si>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</si>
  <si>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</si>
  <si>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</si>
  <si>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</si>
  <si>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</si>
  <si>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</si>
  <si>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</si>
  <si>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</si>
  <si>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</si>
  <si>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</si>
  <si>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</si>
  <si>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</si>
  <si>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</si>
  <si>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</si>
  <si>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</si>
  <si>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</si>
  <si>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</si>
  <si>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</si>
  <si>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</si>
  <si>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</si>
  <si>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</si>
  <si>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</si>
  <si>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</si>
  <si>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</si>
  <si>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</si>
  <si>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</si>
  <si>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</si>
  <si>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</si>
  <si>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</si>
  <si>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</si>
  <si>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</si>
  <si>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</si>
  <si>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</si>
  <si>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</si>
  <si>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</si>
  <si>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</si>
  <si>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</si>
  <si>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</si>
  <si>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</si>
  <si>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</si>
  <si>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</si>
  <si>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</si>
  <si>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</si>
  <si>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</si>
  <si>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</si>
  <si>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</si>
  <si>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STATEMENTS OF CHANGES IN EQUITY</t>
  </si>
  <si>
    <t xml:space="preserve">The condensed consolidated income statements should be read in conjunction with the audited   </t>
  </si>
  <si>
    <t>Retrenchment benefits paid</t>
  </si>
  <si>
    <t>Advances to a jointly controlled entity</t>
  </si>
  <si>
    <t>Quarter</t>
  </si>
  <si>
    <t>Unaudited</t>
  </si>
  <si>
    <t>Diluted EPS</t>
  </si>
  <si>
    <t>Basic EPS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</si>
  <si>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</si>
  <si>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</si>
  <si>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</si>
  <si>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</si>
  <si>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Cash generated from operations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</si>
  <si>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</si>
  <si>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</si>
  <si>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</si>
  <si>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</si>
  <si>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</si>
  <si>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</si>
  <si>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</si>
  <si>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</si>
  <si>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</si>
  <si>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</si>
  <si>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</si>
  <si>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</si>
  <si>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</si>
  <si>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</si>
  <si>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</si>
  <si>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INDIVIDUAL QUARTER</t>
  </si>
  <si>
    <t>CUMULATIVE QUARTER</t>
  </si>
  <si>
    <t>Realisation of reserve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</si>
  <si>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</si>
  <si>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</si>
  <si>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</si>
  <si>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</si>
  <si>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</si>
  <si>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Profit before tax</t>
  </si>
  <si>
    <t>Tax</t>
  </si>
  <si>
    <t>Deferred tax</t>
  </si>
  <si>
    <t>Unsecured:</t>
  </si>
  <si>
    <t>A4</t>
  </si>
  <si>
    <t>Adjusted weighted average no of shares in issue and</t>
  </si>
  <si>
    <t xml:space="preserve">  issuable ('000)</t>
  </si>
  <si>
    <t>c) There were no foreign currency borrowings included in the above.</t>
  </si>
  <si>
    <t>Net cash from operating activities</t>
  </si>
  <si>
    <t>Cumulative</t>
  </si>
  <si>
    <t>A12</t>
  </si>
  <si>
    <t>Unusual items</t>
  </si>
  <si>
    <t>The valuations of land and buildings (under property, plant and equipment) have been brought forward without amendments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</si>
  <si>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</si>
  <si>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</si>
  <si>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</si>
  <si>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</si>
  <si>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</si>
  <si>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 xml:space="preserve"> and jointly controlled entities </t>
  </si>
  <si>
    <t>Proceeds from issuance of ordinary shares</t>
  </si>
  <si>
    <t>Current year to date</t>
  </si>
  <si>
    <t>Current quarter</t>
  </si>
  <si>
    <t>Preceding year corresponding quarter</t>
  </si>
  <si>
    <t>Deferred income</t>
  </si>
  <si>
    <t>At 1 July 2009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</si>
  <si>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</si>
  <si>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</si>
  <si>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</si>
  <si>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</si>
  <si>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t xml:space="preserve">There were no material events subsequent to the end of the current quarter that have not been reflected in the interim  </t>
  </si>
  <si>
    <t>financial statements.</t>
  </si>
  <si>
    <t>30.6.2010</t>
  </si>
  <si>
    <t>Expenditures on investment properties</t>
  </si>
  <si>
    <t>from the previous audited financial statements.  The valuation of investment properties have been revised to incorporate</t>
  </si>
  <si>
    <t>the latest valuations made in 2010 by a firm of independent valuers.</t>
  </si>
  <si>
    <t>Audited</t>
  </si>
  <si>
    <t xml:space="preserve">  and prepaid land lease payments</t>
  </si>
  <si>
    <t>Elimination</t>
  </si>
  <si>
    <t>30 June 2010</t>
  </si>
  <si>
    <t xml:space="preserve">  Company</t>
  </si>
  <si>
    <t>financial statements for the financial year ended 30 June 2010 and the accompanying notes</t>
  </si>
  <si>
    <t>At 1 July 2010</t>
  </si>
  <si>
    <t>ended 30 June 2010 and the accompanying notes attached to the interim financial statements.</t>
  </si>
  <si>
    <t xml:space="preserve">financial statements for the financial year ended 30 June 2010 and the accompanying notes attached </t>
  </si>
  <si>
    <t>Profit for the period</t>
  </si>
  <si>
    <t>Total comprehensive income for the period</t>
  </si>
  <si>
    <t>Other comprehensive income</t>
  </si>
  <si>
    <t xml:space="preserve">  Foreign currency translation</t>
  </si>
  <si>
    <t>Non-controlling interest</t>
  </si>
  <si>
    <t>Profit after tax</t>
  </si>
  <si>
    <t xml:space="preserve">  Impairment loss offset against revaluation reserve</t>
  </si>
  <si>
    <t xml:space="preserve">ended 30 June 2010. </t>
  </si>
  <si>
    <t xml:space="preserve">the financial year ended 30 June 2010 except for the adoption of the new and revised FRSs, IC interpretations, amendments to  </t>
  </si>
  <si>
    <t xml:space="preserve">FRSs and IC Interpretations which are applicable to its financial statements and are relevant to its operations. </t>
  </si>
  <si>
    <t>did not result in significant changes in accounting policies or presentation of the financial statements of the Group.</t>
  </si>
  <si>
    <t>Other than the principle effects as discussed below, the applications of the new and revised FRSs, IC Interpretations, and Amendments</t>
  </si>
  <si>
    <t>i) Effect of Adoption of IC Interpretation 13: Customer Loyalty Programmes (IC 13)</t>
  </si>
  <si>
    <t xml:space="preserve">This interpretation requires customer loyalty credits to be accounted for as a separate component of sales transactions in which they are </t>
  </si>
  <si>
    <t>granted. A portion of the fair value of the consideration is allocated to the award credits and deferred. This is then recognised as a revenue</t>
  </si>
  <si>
    <t>when the award credits are redeemed.</t>
  </si>
  <si>
    <t xml:space="preserve">In the past, the Group has recognised full consideration from retail sales as revenue and recognised the award credits as an expense. </t>
  </si>
  <si>
    <t xml:space="preserve">Under the new policy, the considerations received is allocated between the sales of the goods and the cost of the award credits issued.  </t>
  </si>
  <si>
    <t>The value of the award credits is deferred and recognised as revenue when the points are redeemed.</t>
  </si>
  <si>
    <t>stated</t>
  </si>
  <si>
    <t xml:space="preserve">As previously </t>
  </si>
  <si>
    <t>Effects on</t>
  </si>
  <si>
    <t>As restated</t>
  </si>
  <si>
    <t>RM 000</t>
  </si>
  <si>
    <t>ii) Effects of adoption of FRS 101 (Revised) : Presentation of Financial Statements</t>
  </si>
  <si>
    <t xml:space="preserve">Prior to the adoption of revised FRS 101, the components of the financial statements presented include a balance sheet and </t>
  </si>
  <si>
    <t>an income statement.</t>
  </si>
  <si>
    <t>With the adoption of the revised FRS101, the components of interim financial statements presented include statement of financial</t>
  </si>
  <si>
    <t>position and a statement of comprehensive income.</t>
  </si>
  <si>
    <t>The revised FRS 101 requires non-owner changes in equity to be presented in the statement of comprehensive income and owner</t>
  </si>
  <si>
    <t>changes in equity to be presented in the statement of changes in equity.</t>
  </si>
  <si>
    <t>in the income statement, together with other items of recognised income and expense, either in a single statement or in 2 linked statements.</t>
  </si>
  <si>
    <t>The revised FRS does not have any impact on the financial position and results of the Group.</t>
  </si>
  <si>
    <t>The Group has elected to present in 2 linked statements.</t>
  </si>
  <si>
    <t>iv) Effects of Amendments to FRS 117: Leases</t>
  </si>
  <si>
    <t>iii) Effects of adoption of FRS 139:  Financial Instruments - Recognition and Measurement</t>
  </si>
  <si>
    <t xml:space="preserve">Prior to the adoption of the Amendments to FRS 117, leasehold lands were treated as operating leases. The considerations paid </t>
  </si>
  <si>
    <t>were classified and presented as prepaid land lease payments in the statement of financial positions.</t>
  </si>
  <si>
    <t>With the adoption of the Amendments to FRS 117, the classification of a leasehold land as a finance lease or an operating lease is based</t>
  </si>
  <si>
    <t xml:space="preserve">on the extent to which risks and rewards incident to ownership lie. Accordingly, the Group has changed the classifications of long </t>
  </si>
  <si>
    <t>This change in classification has no effect to the results of the Group.</t>
  </si>
  <si>
    <t xml:space="preserve">As at 30 June 2010 </t>
  </si>
  <si>
    <t>Prior to the adoption of FRS 139, financial derivatives were recognised on their settlement dates. Oustanding derivatives at the balance</t>
  </si>
  <si>
    <t>sheet date were not recognised. With the adoption of FRS 139, all financial assets and liabilities, including derivatives, are recognised</t>
  </si>
  <si>
    <t>at contract date, and only when Group becomes a party to the contractual provisions of the instruments.</t>
  </si>
  <si>
    <t>FRS 139 sets out the new requirements for the recognition and measurement of the Group's financial instruments. Financial instruments</t>
  </si>
  <si>
    <t xml:space="preserve">are recorded initially at fair value. Subsequent measurement of the financial instruments in the statement of financial position </t>
  </si>
  <si>
    <t>Expenditures on land held for development</t>
  </si>
  <si>
    <t xml:space="preserve">The revised FRS 101 introduces the statement of comprehensive income: presenting all items of income and expense recognised </t>
  </si>
  <si>
    <t xml:space="preserve">depends on the classifications of the financial instruments. </t>
  </si>
  <si>
    <t xml:space="preserve">Prior to the adoption of FRS 139, transaction costs attributable to borrowings were expensed off as incurred. With the adoption of </t>
  </si>
  <si>
    <t>FRS 139, borrowings are now recognised initially at fair value, plus directly attributable transaction costs. They are subsequently</t>
  </si>
  <si>
    <t>measure at amortised cost using the effective interest rate method.</t>
  </si>
  <si>
    <t xml:space="preserve">The derivatives, financial assets and financial liabilities of the Group as at 1 July 2010 have been identified and remeasured in accordance </t>
  </si>
  <si>
    <t xml:space="preserve">with the FRS 139. The difference between the remeasure amount and carrying value has been adjusted to the opening retained profits </t>
  </si>
  <si>
    <t>as follows:</t>
  </si>
  <si>
    <t xml:space="preserve">The reclassification has been accounted retrospectively in accordance with the transitional provision and comparative balances have </t>
  </si>
  <si>
    <t>been restated as follows:</t>
  </si>
  <si>
    <t>Group</t>
  </si>
  <si>
    <t>At 1 July 2010, as previously stated</t>
  </si>
  <si>
    <t>At 1 July 2010, as restated</t>
  </si>
  <si>
    <t>Retained profits</t>
  </si>
  <si>
    <t>Restated</t>
  </si>
  <si>
    <t>Overprovision in prior years</t>
  </si>
  <si>
    <t>Derivative financial instruments</t>
  </si>
  <si>
    <t>A first and final dividend of 5 sen less 25% Malaysian Income Tax and special dividend of 3 sen (consisting of 2 sen per share less 25%</t>
  </si>
  <si>
    <t>adoption</t>
  </si>
  <si>
    <t>Operating expense</t>
  </si>
  <si>
    <t>Effects of adoption of FRS139</t>
  </si>
  <si>
    <t>at their fair values and financial instruments as sets out in FRS 139.</t>
  </si>
  <si>
    <t>Remeasurement of borrowings at amortised cost</t>
  </si>
  <si>
    <t>On 24 September 2010, DNP Clothing Sdn Bhd, a wholly owned subsidiary of the Company, has subscribed for 8,460,000 shares</t>
  </si>
  <si>
    <t>using the equity method of accounting effective from that date.</t>
  </si>
  <si>
    <t>CONDENSED CONSOLIDATED STATEMENTS OF COMPREHENSIVE INCOME</t>
  </si>
  <si>
    <t>CONDENSED CONSOLIDATED STATEMENTS OF CASH FLOWS</t>
  </si>
  <si>
    <t>exercise price of RM1.20 for cash pursuant to the Company's Employee Share Options Scheme.</t>
  </si>
  <si>
    <t xml:space="preserve">of RM1.00 each in Uniqlo (Malaysia) Sdn Bhd amounting to RM8.46 million. DNP Clothing Sdn Bhd has a 45% holding in the </t>
  </si>
  <si>
    <t>company. The financial results of Uniqlo (Malaysia) Sdn Bhd will be accounted for in the Group's consolidated financial statements</t>
  </si>
  <si>
    <t>CONDENSED CONSOLIDATED STATEMENTS OF FINANCIAL POSITION</t>
  </si>
  <si>
    <t xml:space="preserve">The condensed consolidated statements of comprehensive income should be read in conjunction with the audited   </t>
  </si>
  <si>
    <t>Net repayment of short term borrowings</t>
  </si>
  <si>
    <t>Net drawdown of term loans</t>
  </si>
  <si>
    <t>Net cash generated from/(used in) financing activities</t>
  </si>
  <si>
    <t>Cash and cash equivalents at the beginning of the financial period</t>
  </si>
  <si>
    <t>Cash and cash equivalents at the end of the financial period</t>
  </si>
  <si>
    <t>The condensed consolidated statements of cash flows should be read in conjunction with the audited</t>
  </si>
  <si>
    <t>Profit from continuing operations</t>
  </si>
  <si>
    <t>Net profit attributable to equity holders of the</t>
  </si>
  <si>
    <t>Basic, for profit from continuing operations (sen)</t>
  </si>
  <si>
    <t>Diluted, for profit from continuing operations (sen)</t>
  </si>
  <si>
    <t>Current year prospect</t>
  </si>
  <si>
    <t>Earnings/(Loss) per share (sen):</t>
  </si>
  <si>
    <t>Current     quarter</t>
  </si>
  <si>
    <t>Current        year to date</t>
  </si>
  <si>
    <t>Acquisition of treasury shares</t>
  </si>
  <si>
    <t>Shares repurchased</t>
  </si>
  <si>
    <t>There were no unusual items for the current quarter and financial year-to-date.</t>
  </si>
  <si>
    <t>There were no issuance and repayment of debts and equity securities for the current financial year-to-date except for</t>
  </si>
  <si>
    <t>During the current financial year-to-date, the Company bought back its issued shares from the open market as follows:-</t>
  </si>
  <si>
    <t xml:space="preserve">Total </t>
  </si>
  <si>
    <t xml:space="preserve">No of </t>
  </si>
  <si>
    <t>Lowest</t>
  </si>
  <si>
    <t>Highest</t>
  </si>
  <si>
    <t>Average</t>
  </si>
  <si>
    <t xml:space="preserve">consideration </t>
  </si>
  <si>
    <t>Month</t>
  </si>
  <si>
    <t>shares</t>
  </si>
  <si>
    <t>Price</t>
  </si>
  <si>
    <t>paid #</t>
  </si>
  <si>
    <t>RM</t>
  </si>
  <si>
    <t>#  Inclusive of commission, stamp duty and other charges</t>
  </si>
  <si>
    <t>December 2010</t>
  </si>
  <si>
    <t>Malaysian Income Tax and 1 sen per share Single Tier) for the financial year ended 30 June 2010 was paid on 29 November 2010.</t>
  </si>
  <si>
    <t>There were no other changes in the composition of the Group for the current financial year-to-date.</t>
  </si>
  <si>
    <t xml:space="preserve">There was no purchase or disposal of quoted securities for the current quarter and financial year-to-date. There was no </t>
  </si>
  <si>
    <t>Gratuity paid</t>
  </si>
  <si>
    <t xml:space="preserve">last year. </t>
  </si>
  <si>
    <t>(formerly known as DNP Holdings Berhad)</t>
  </si>
  <si>
    <t>B14</t>
  </si>
  <si>
    <t>Realised and unrealised profit/(losses) disclosure</t>
  </si>
  <si>
    <t xml:space="preserve">Total retained profits of the Company </t>
  </si>
  <si>
    <t>- Realised</t>
  </si>
  <si>
    <t>- Unrealised</t>
  </si>
  <si>
    <t xml:space="preserve">Total share of retained profits from </t>
  </si>
  <si>
    <t xml:space="preserve">  associated companies:</t>
  </si>
  <si>
    <t xml:space="preserve">  jointly controlled entities:</t>
  </si>
  <si>
    <t xml:space="preserve">Total group retained profits as per </t>
  </si>
  <si>
    <t xml:space="preserve">  consolidated financial statements</t>
  </si>
  <si>
    <t>quarter</t>
  </si>
  <si>
    <t xml:space="preserve">Current </t>
  </si>
  <si>
    <r>
      <t>WING TAI MALAYSIA BERHAD</t>
    </r>
    <r>
      <rPr>
        <b/>
        <sz val="9"/>
        <rFont val="Arial"/>
        <family val="2"/>
      </rPr>
      <t xml:space="preserve"> (6716-D)</t>
    </r>
  </si>
  <si>
    <r>
      <t xml:space="preserve">WING TAI MALAYSIA BERHAD </t>
    </r>
    <r>
      <rPr>
        <b/>
        <sz val="9"/>
        <rFont val="Arial"/>
        <family val="2"/>
      </rPr>
      <t>(6716-D)</t>
    </r>
  </si>
  <si>
    <t>Add : Consolidation adjustments</t>
  </si>
  <si>
    <t>for the corresponding period last year .</t>
  </si>
  <si>
    <t xml:space="preserve">principally due to losses of certain subsidiaries which cannot be set off against taxable profits made by other subsidiaries. </t>
  </si>
  <si>
    <t>There were no other sale of unquoted investments and properties for the current quarter and financial year-to-date.</t>
  </si>
  <si>
    <t xml:space="preserve">  and its subsidiaries:</t>
  </si>
  <si>
    <r>
      <t>were 11,959,500 or 4%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of the total paid up share capital of the Company. None of the treasury shares were sold or</t>
    </r>
  </si>
  <si>
    <t>leasehold lands from operating to finance lease in the current financial year-to-date.</t>
  </si>
  <si>
    <t>Basic, for profit from continuing operations</t>
  </si>
  <si>
    <t>Basic, for profit/(loss) from discontinued operations</t>
  </si>
  <si>
    <t>Diluted, for profit from continuing operations</t>
  </si>
  <si>
    <t>Diluted, for profit/(loss) from discontinued operations</t>
  </si>
  <si>
    <t xml:space="preserve">The condensed consolidated statements of financial position should be read in conjunction with the  </t>
  </si>
  <si>
    <t xml:space="preserve">audited financial statements for the financial year ended 30 June 2010 and the accompanying notes </t>
  </si>
  <si>
    <t>Profit/(loss) before tax</t>
  </si>
  <si>
    <t xml:space="preserve">When the award credits are redeemed, the accrued liabilities are reduced accordingly. </t>
  </si>
  <si>
    <t>Operations</t>
  </si>
  <si>
    <t>Carrying amount of revalued assets</t>
  </si>
  <si>
    <t>year to date</t>
  </si>
  <si>
    <t>Profit/(loss) from discontinued operations</t>
  </si>
  <si>
    <t>Diluted, for profit/(loss) from discontinued operations (sen)</t>
  </si>
  <si>
    <t xml:space="preserve">Total share of retained losses from </t>
  </si>
  <si>
    <t>FOR THE 9 MONTHS ENDED 31 MARCH 2011 - UNAUDITED</t>
  </si>
  <si>
    <t>31.3.2011</t>
  </si>
  <si>
    <t>31.3.2010</t>
  </si>
  <si>
    <t>AS AT 31 MARCH 2011</t>
  </si>
  <si>
    <t>31 March 2011</t>
  </si>
  <si>
    <t>FOR THE PERIOD ENDED 31 MARCH 2011 - UNAUDITED</t>
  </si>
  <si>
    <t>At 31 March 2011</t>
  </si>
  <si>
    <t>At 31 March 2010</t>
  </si>
  <si>
    <t>9 months ended</t>
  </si>
  <si>
    <t>Effects on income statement for the period ended 31 March 2010:</t>
  </si>
  <si>
    <t>Segmental revenue and results for the quarter ended 31 March 2011 :</t>
  </si>
  <si>
    <t>in the quarter ended 31 December 2010.</t>
  </si>
  <si>
    <t>31/3/11</t>
  </si>
  <si>
    <t xml:space="preserve">For the current quarter and year-to-date ended 31 March 2011, the effective tax rate for the Group is higher than the statutory rate  </t>
  </si>
  <si>
    <t>investment in quoted securities as at 31 March 2011.</t>
  </si>
  <si>
    <t>The Board of Directors does not recommend the payment of any dividend for the quarter ended 31 March 2011.</t>
  </si>
  <si>
    <t>The retained profits as at 31 March 2011 is analysed as follows:</t>
  </si>
  <si>
    <t>Segmental revenue and results for the 9 months ended 31 March 2011 :</t>
  </si>
  <si>
    <t>Date : 26 May 2011</t>
  </si>
  <si>
    <t xml:space="preserve">For the nine months ended 31 March 2011, the Group's revenue of RM270.7 million was 4% higher than the corresponding period  </t>
  </si>
  <si>
    <t>The Group recorded a profit before tax of RM64.5 million for the nine months ended 31 March 2011 compared to RM47.3 million</t>
  </si>
  <si>
    <t>The Group recorded a 9% increase in revenue from RM88.1 million in the quarter ended 31 December 2010 to RM96.2 million</t>
  </si>
  <si>
    <t xml:space="preserve">in the quarter ended 31 March 2011. This was mainly due to the higher revenue contribution from the Group's property development  </t>
  </si>
  <si>
    <t>division.</t>
  </si>
  <si>
    <t>The Group recorded a profit before tax of RM25.8 million in the quarter ended 31 March 2011 compared to RM20.3 million</t>
  </si>
  <si>
    <t xml:space="preserve">the issuance of 1,586,100 ordinary shares of RM1.00 at an exercise price of RM1.00 and 983,800 ordinary shares of RM1.00 at an  </t>
  </si>
  <si>
    <t xml:space="preserve">In the current financial year-to-date, the Group completed the disposal of one of its properties located in Sri Lanka for a cash </t>
  </si>
  <si>
    <t>consideration of RM1.2 million and recorded a net gain of RM0.2 million at Group level.</t>
  </si>
  <si>
    <t>Net cash used in investing activities</t>
  </si>
  <si>
    <t xml:space="preserve">As at 20 May 2011, the Group had no derivative financial instruments. </t>
  </si>
  <si>
    <t>As at 20 May 2011,  the total number of treasury shares held under Section 67A of the Companies Act, 1965</t>
  </si>
  <si>
    <t>There was no corporate proposal announced which remained incomplete as at 20 May 2011.</t>
  </si>
  <si>
    <t>of any proceeding pending or threatened against the Company and/ or its subsidiaries or of any fact likely to give rise to</t>
  </si>
  <si>
    <t>any proceeding which might materially affect the position or business of the Company and/ or its subsidiaries.</t>
  </si>
  <si>
    <t>(Third Party) - vs- Edmund Cheng Wai Wing (Fourth Party)</t>
  </si>
  <si>
    <r>
      <t xml:space="preserve">Selangor. The case is pending the commencement of the Trial, which is now fixed on 14, 16 and 20 June 2011. </t>
    </r>
    <r>
      <rPr>
        <sz val="10"/>
        <rFont val="Arial"/>
        <family val="2"/>
      </rPr>
      <t xml:space="preserve">Based on the </t>
    </r>
  </si>
  <si>
    <t>pleadings and the representation by the Defendant, the Defendant's solicitors are of the opinion that the Plaintiff's</t>
  </si>
  <si>
    <t>chances of success in his claim against the Defendant are remote.</t>
  </si>
  <si>
    <t>Basic, for profit/(loss) from discontinued operations (sen)</t>
  </si>
  <si>
    <t xml:space="preserve">Acquisition of shares in a jointly controlled entity </t>
  </si>
  <si>
    <t>On 16 May 2011, the Company has acquired a dormant company namely Wing Tai Pengurusan Sdn Bhd for a cash consideration</t>
  </si>
  <si>
    <t>of RM3.00, making it a wholly owned subsidiary.</t>
  </si>
  <si>
    <t>Dividends</t>
  </si>
  <si>
    <t>Dividends paid to shareholders of the company</t>
  </si>
  <si>
    <t>cancelled during the current financial year-to-date.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</si>
</sst>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m/yy_)"/>
    <numFmt numFmtId="171" formatCode="hh:mm\ AM/PM_)"/>
    <numFmt numFmtId="172" formatCode=";;;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);\(#,##0.0\)"/>
    <numFmt numFmtId="179" formatCode="0.00_);\(0.00\)"/>
    <numFmt numFmtId="180" formatCode="#,##0.000_);\(#,##0.000\)"/>
    <numFmt numFmtId="181" formatCode="#,##0.0000_);\(#,##0.0000\)"/>
    <numFmt numFmtId="182" formatCode="[$-409]dddd\,\ mmmm\ dd\,\ yyyy"/>
    <numFmt numFmtId="183" formatCode="[$-409]h:mm:ss\ AM/PM"/>
  </numFmts>
  <fonts count="47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6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6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8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6" fontId="1" fillId="0" borderId="11" xfId="42" applyNumberFormat="1" applyFont="1" applyFill="1" applyBorder="1" applyAlignment="1" applyProtection="1">
      <alignment/>
      <protection/>
    </xf>
    <xf numFmtId="176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6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6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75" fontId="1" fillId="0" borderId="0" xfId="42" applyNumberFormat="1" applyFont="1" applyFill="1" applyAlignment="1">
      <alignment/>
    </xf>
    <xf numFmtId="176" fontId="1" fillId="0" borderId="0" xfId="42" applyNumberFormat="1" applyFont="1" applyBorder="1" applyAlignment="1">
      <alignment horizontal="center"/>
    </xf>
    <xf numFmtId="176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6" fontId="1" fillId="0" borderId="11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6" fontId="1" fillId="0" borderId="13" xfId="42" applyNumberFormat="1" applyFont="1" applyBorder="1" applyAlignment="1">
      <alignment/>
    </xf>
    <xf numFmtId="176" fontId="1" fillId="0" borderId="0" xfId="42" applyNumberFormat="1" applyFont="1" applyFill="1" applyBorder="1" applyAlignment="1" applyProtection="1">
      <alignment horizontal="center"/>
      <protection/>
    </xf>
    <xf numFmtId="176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6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46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6" fontId="1" fillId="0" borderId="14" xfId="42" applyNumberFormat="1" applyFont="1" applyFill="1" applyBorder="1" applyAlignment="1" applyProtection="1">
      <alignment/>
      <protection/>
    </xf>
    <xf numFmtId="176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6" fontId="9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6" fontId="1" fillId="0" borderId="0" xfId="42" applyNumberFormat="1" applyFont="1" applyFill="1" applyAlignment="1" applyProtection="1">
      <alignment/>
      <protection/>
    </xf>
    <xf numFmtId="176" fontId="1" fillId="0" borderId="15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/>
    </xf>
    <xf numFmtId="176" fontId="1" fillId="0" borderId="0" xfId="42" applyNumberFormat="1" applyFont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6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6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43" fontId="1" fillId="0" borderId="0" xfId="42" applyFont="1" applyFill="1" applyBorder="1" applyAlignment="1" quotePrefix="1">
      <alignment horizontal="right"/>
    </xf>
    <xf numFmtId="37" fontId="1" fillId="0" borderId="0" xfId="0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>
      <alignment horizontal="center"/>
    </xf>
    <xf numFmtId="176" fontId="1" fillId="0" borderId="0" xfId="42" applyNumberFormat="1" applyFont="1" applyFill="1" applyAlignment="1" quotePrefix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6" fontId="1" fillId="0" borderId="0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 horizontal="right"/>
    </xf>
    <xf numFmtId="37" fontId="1" fillId="0" borderId="0" xfId="0" applyFont="1" applyBorder="1" applyAlignment="1">
      <alignment horizontal="right"/>
    </xf>
    <xf numFmtId="176" fontId="1" fillId="0" borderId="0" xfId="42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/>
    </xf>
    <xf numFmtId="43" fontId="1" fillId="0" borderId="0" xfId="42" applyFont="1" applyAlignment="1">
      <alignment/>
    </xf>
    <xf numFmtId="37" fontId="1" fillId="0" borderId="11" xfId="0" applyFont="1" applyBorder="1" applyAlignment="1">
      <alignment horizontal="right"/>
    </xf>
    <xf numFmtId="176" fontId="1" fillId="0" borderId="11" xfId="42" applyNumberFormat="1" applyFont="1" applyBorder="1" applyAlignment="1">
      <alignment horizontal="right"/>
    </xf>
    <xf numFmtId="43" fontId="1" fillId="0" borderId="11" xfId="42" applyFont="1" applyBorder="1" applyAlignment="1">
      <alignment horizontal="right"/>
    </xf>
    <xf numFmtId="37" fontId="2" fillId="0" borderId="0" xfId="0" applyFont="1" applyAlignment="1">
      <alignment horizontal="center" wrapText="1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43" fontId="1" fillId="0" borderId="0" xfId="42" applyFont="1" applyFill="1" applyAlignment="1">
      <alignment/>
    </xf>
    <xf numFmtId="176" fontId="1" fillId="0" borderId="0" xfId="42" applyNumberFormat="1" applyFont="1" applyFill="1" applyAlignment="1">
      <alignment horizontal="left"/>
    </xf>
    <xf numFmtId="37" fontId="4" fillId="0" borderId="0" xfId="0" applyFont="1" applyFill="1" applyAlignment="1" applyProtection="1" quotePrefix="1">
      <alignment horizontal="left"/>
      <protection/>
    </xf>
    <xf numFmtId="43" fontId="1" fillId="0" borderId="0" xfId="42" applyFont="1" applyFill="1" applyAlignment="1">
      <alignment horizontal="center"/>
    </xf>
    <xf numFmtId="43" fontId="1" fillId="0" borderId="0" xfId="42" applyFont="1" applyFill="1" applyAlignment="1">
      <alignment vertical="center"/>
    </xf>
    <xf numFmtId="37" fontId="9" fillId="0" borderId="0" xfId="0" applyFont="1" applyFill="1" applyAlignment="1">
      <alignment horizontal="left"/>
    </xf>
    <xf numFmtId="37" fontId="1" fillId="0" borderId="0" xfId="0" applyFont="1" applyFill="1" applyAlignment="1" quotePrefix="1">
      <alignment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3" fontId="1" fillId="0" borderId="0" xfId="42" applyNumberFormat="1" applyFont="1" applyFill="1" applyAlignment="1">
      <alignment horizontal="center"/>
    </xf>
    <xf numFmtId="176" fontId="1" fillId="0" borderId="0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43.421875" style="38" customWidth="1"/>
    <col min="2" max="2" width="13.85156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61" t="s">
        <v>370</v>
      </c>
      <c r="B1" s="161"/>
      <c r="C1" s="161"/>
      <c r="D1" s="161"/>
      <c r="E1" s="161"/>
      <c r="F1" s="14"/>
    </row>
    <row r="2" spans="1:6" ht="12.75">
      <c r="A2" s="161" t="s">
        <v>357</v>
      </c>
      <c r="B2" s="161"/>
      <c r="C2" s="161"/>
      <c r="D2" s="161"/>
      <c r="E2" s="161"/>
      <c r="F2" s="14"/>
    </row>
    <row r="3" spans="1:6" ht="12.75">
      <c r="A3" s="161" t="s">
        <v>9</v>
      </c>
      <c r="B3" s="161"/>
      <c r="C3" s="161"/>
      <c r="D3" s="161"/>
      <c r="E3" s="161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159</v>
      </c>
    </row>
    <row r="7" ht="12.75">
      <c r="A7" s="60" t="s">
        <v>393</v>
      </c>
    </row>
    <row r="8" ht="12.75">
      <c r="A8" s="37"/>
    </row>
    <row r="9" spans="1:5" ht="12.75">
      <c r="A9" s="37"/>
      <c r="B9" s="162" t="s">
        <v>188</v>
      </c>
      <c r="C9" s="162"/>
      <c r="D9" s="162" t="s">
        <v>189</v>
      </c>
      <c r="E9" s="162"/>
    </row>
    <row r="10" spans="2:5" ht="39.75" customHeight="1">
      <c r="B10" s="141" t="s">
        <v>332</v>
      </c>
      <c r="C10" s="117" t="s">
        <v>218</v>
      </c>
      <c r="D10" s="141" t="s">
        <v>333</v>
      </c>
      <c r="E10" s="117" t="s">
        <v>191</v>
      </c>
    </row>
    <row r="11" spans="2:5" ht="12.75">
      <c r="B11" s="39" t="s">
        <v>394</v>
      </c>
      <c r="C11" s="39" t="s">
        <v>395</v>
      </c>
      <c r="D11" s="39" t="s">
        <v>394</v>
      </c>
      <c r="E11" s="39" t="s">
        <v>395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59" t="s">
        <v>165</v>
      </c>
      <c r="C13" s="59" t="s">
        <v>165</v>
      </c>
      <c r="D13" s="59" t="s">
        <v>165</v>
      </c>
      <c r="E13" s="59" t="s">
        <v>165</v>
      </c>
    </row>
    <row r="14" spans="3:5" ht="12.75">
      <c r="C14" s="39" t="s">
        <v>302</v>
      </c>
      <c r="E14" s="39" t="s">
        <v>302</v>
      </c>
    </row>
    <row r="15" spans="3:5" ht="12.75">
      <c r="C15" s="39"/>
      <c r="E15" s="39"/>
    </row>
    <row r="16" spans="1:5" ht="12.75">
      <c r="A16" s="99" t="s">
        <v>15</v>
      </c>
      <c r="B16" s="62">
        <v>96198</v>
      </c>
      <c r="C16" s="106">
        <v>107361</v>
      </c>
      <c r="D16" s="12">
        <v>270711</v>
      </c>
      <c r="E16" s="123">
        <v>259202</v>
      </c>
    </row>
    <row r="17" spans="2:5" ht="12.75">
      <c r="B17" s="54"/>
      <c r="C17" s="107"/>
      <c r="E17" s="99"/>
    </row>
    <row r="18" spans="1:5" ht="12.75">
      <c r="A18" s="38" t="s">
        <v>158</v>
      </c>
      <c r="B18" s="54">
        <v>-70709</v>
      </c>
      <c r="C18" s="107">
        <v>-87352</v>
      </c>
      <c r="D18" s="38">
        <v>-209708</v>
      </c>
      <c r="E18" s="99">
        <v>-214881</v>
      </c>
    </row>
    <row r="19" spans="2:5" ht="12.75">
      <c r="B19" s="54"/>
      <c r="C19" s="107"/>
      <c r="E19" s="99"/>
    </row>
    <row r="20" spans="1:5" ht="12.75">
      <c r="A20" s="38" t="s">
        <v>157</v>
      </c>
      <c r="B20" s="62">
        <v>771</v>
      </c>
      <c r="C20" s="106">
        <v>924</v>
      </c>
      <c r="D20" s="43">
        <v>4693</v>
      </c>
      <c r="E20" s="111">
        <v>4591</v>
      </c>
    </row>
    <row r="21" spans="2:5" ht="12.75">
      <c r="B21" s="70"/>
      <c r="C21" s="108"/>
      <c r="D21" s="41"/>
      <c r="E21" s="112"/>
    </row>
    <row r="22" spans="1:5" ht="12.75">
      <c r="A22" s="38" t="s">
        <v>156</v>
      </c>
      <c r="B22" s="54">
        <f>SUM(B16:B20)</f>
        <v>26260</v>
      </c>
      <c r="C22" s="107">
        <f>SUM(C16:C20)</f>
        <v>20933</v>
      </c>
      <c r="D22" s="38">
        <f>SUM(D16:D20)</f>
        <v>65696</v>
      </c>
      <c r="E22" s="99">
        <f>SUM(E16:E20)</f>
        <v>48912</v>
      </c>
    </row>
    <row r="23" spans="3:5" ht="12.75">
      <c r="C23" s="99"/>
      <c r="E23" s="99"/>
    </row>
    <row r="24" spans="1:5" ht="12.75">
      <c r="A24" s="38" t="s">
        <v>23</v>
      </c>
      <c r="B24" s="54">
        <v>-626</v>
      </c>
      <c r="C24" s="107">
        <v>-554</v>
      </c>
      <c r="D24" s="38">
        <v>-1604</v>
      </c>
      <c r="E24" s="99">
        <v>-1636</v>
      </c>
    </row>
    <row r="25" spans="2:5" ht="12.75">
      <c r="B25" s="54"/>
      <c r="C25" s="107"/>
      <c r="E25" s="99"/>
    </row>
    <row r="26" ht="12.75">
      <c r="A26" s="50" t="s">
        <v>116</v>
      </c>
    </row>
    <row r="27" spans="1:5" ht="12.75">
      <c r="A27" s="97" t="s">
        <v>214</v>
      </c>
      <c r="B27" s="54">
        <v>179</v>
      </c>
      <c r="C27" s="107">
        <v>0</v>
      </c>
      <c r="D27" s="99">
        <v>434</v>
      </c>
      <c r="E27" s="99">
        <v>56</v>
      </c>
    </row>
    <row r="28" spans="2:5" ht="12.75">
      <c r="B28" s="54"/>
      <c r="C28" s="107"/>
      <c r="E28" s="99"/>
    </row>
    <row r="29" spans="1:5" ht="12.75">
      <c r="A29" s="38" t="s">
        <v>196</v>
      </c>
      <c r="B29" s="73">
        <f>SUM(B22:B27)</f>
        <v>25813</v>
      </c>
      <c r="C29" s="109">
        <f>SUM(C22:C27)</f>
        <v>20379</v>
      </c>
      <c r="D29" s="44">
        <f>SUM(D22:D27)</f>
        <v>64526</v>
      </c>
      <c r="E29" s="113">
        <f>SUM(E22:E27)</f>
        <v>47332</v>
      </c>
    </row>
    <row r="30" spans="2:5" ht="12.75">
      <c r="B30" s="54"/>
      <c r="C30" s="107"/>
      <c r="E30" s="99"/>
    </row>
    <row r="31" spans="1:5" ht="12.75">
      <c r="A31" s="38" t="s">
        <v>197</v>
      </c>
      <c r="B31" s="62">
        <v>-7315</v>
      </c>
      <c r="C31" s="106">
        <v>-6071</v>
      </c>
      <c r="D31" s="43">
        <v>-17517</v>
      </c>
      <c r="E31" s="111">
        <v>-12621</v>
      </c>
    </row>
    <row r="32" spans="2:5" ht="12.75">
      <c r="B32" s="70"/>
      <c r="C32" s="108"/>
      <c r="D32" s="41"/>
      <c r="E32" s="112"/>
    </row>
    <row r="33" spans="1:5" ht="12.75">
      <c r="A33" s="99" t="s">
        <v>245</v>
      </c>
      <c r="B33" s="62">
        <f>SUM(B29:B31)</f>
        <v>18498</v>
      </c>
      <c r="C33" s="106">
        <f>SUM(C29:C31)</f>
        <v>14308</v>
      </c>
      <c r="D33" s="62">
        <f>SUM(D29:D31)</f>
        <v>47009</v>
      </c>
      <c r="E33" s="106">
        <f>SUM(E29:E31)</f>
        <v>34711</v>
      </c>
    </row>
    <row r="34" spans="2:5" ht="12.75">
      <c r="B34" s="62"/>
      <c r="C34" s="106"/>
      <c r="D34" s="62"/>
      <c r="E34" s="106"/>
    </row>
    <row r="35" spans="1:5" ht="12.75">
      <c r="A35" s="99" t="s">
        <v>187</v>
      </c>
      <c r="B35" s="62">
        <v>-32</v>
      </c>
      <c r="C35" s="62">
        <v>-64</v>
      </c>
      <c r="D35" s="62">
        <v>117</v>
      </c>
      <c r="E35" s="106">
        <v>-126</v>
      </c>
    </row>
    <row r="36" spans="2:5" ht="12.75">
      <c r="B36" s="62"/>
      <c r="C36" s="106"/>
      <c r="D36" s="62"/>
      <c r="E36" s="106"/>
    </row>
    <row r="37" spans="1:5" ht="13.5" thickBot="1">
      <c r="A37" s="99" t="s">
        <v>240</v>
      </c>
      <c r="B37" s="71">
        <f>+B33+B35</f>
        <v>18466</v>
      </c>
      <c r="C37" s="110">
        <f>+C33+C35</f>
        <v>14244</v>
      </c>
      <c r="D37" s="71">
        <f>+D33+D35</f>
        <v>47126</v>
      </c>
      <c r="E37" s="110">
        <f>+E33+E35</f>
        <v>34585</v>
      </c>
    </row>
    <row r="38" ht="13.5" thickTop="1">
      <c r="B38" s="54"/>
    </row>
    <row r="39" spans="1:2" ht="12.75">
      <c r="A39" s="38" t="s">
        <v>138</v>
      </c>
      <c r="B39" s="54"/>
    </row>
    <row r="40" spans="1:5" ht="12.75">
      <c r="A40" s="38" t="s">
        <v>139</v>
      </c>
      <c r="B40" s="54">
        <f>+B37</f>
        <v>18466</v>
      </c>
      <c r="C40" s="65">
        <f>+C37</f>
        <v>14244</v>
      </c>
      <c r="D40" s="38">
        <f>+D37</f>
        <v>47126</v>
      </c>
      <c r="E40" s="65">
        <f>+E37</f>
        <v>34585</v>
      </c>
    </row>
    <row r="41" spans="2:5" ht="12.75">
      <c r="B41" s="54"/>
      <c r="C41" s="54"/>
      <c r="E41" s="54"/>
    </row>
    <row r="42" spans="1:5" ht="12.75">
      <c r="A42" s="99" t="s">
        <v>244</v>
      </c>
      <c r="B42" s="54">
        <v>0</v>
      </c>
      <c r="C42" s="65">
        <v>0</v>
      </c>
      <c r="D42" s="63">
        <v>0</v>
      </c>
      <c r="E42" s="65">
        <v>0</v>
      </c>
    </row>
    <row r="43" ht="12.75">
      <c r="B43" s="54"/>
    </row>
    <row r="44" spans="1:5" ht="13.5" thickBot="1">
      <c r="A44" s="99"/>
      <c r="B44" s="71">
        <f>SUM(B40:B42)</f>
        <v>18466</v>
      </c>
      <c r="C44" s="71">
        <f>SUM(C40:C42)</f>
        <v>14244</v>
      </c>
      <c r="D44" s="42">
        <f>SUM(D40:D42)</f>
        <v>47126</v>
      </c>
      <c r="E44" s="71">
        <f>SUM(E40:E42)</f>
        <v>34585</v>
      </c>
    </row>
    <row r="45" ht="13.5" thickTop="1"/>
    <row r="46" ht="12.75">
      <c r="A46" s="99" t="s">
        <v>331</v>
      </c>
    </row>
    <row r="48" spans="1:5" ht="12.75">
      <c r="A48" s="99" t="s">
        <v>379</v>
      </c>
      <c r="B48" s="76">
        <v>5.91</v>
      </c>
      <c r="C48" s="76">
        <v>4.6</v>
      </c>
      <c r="D48" s="76">
        <v>15.08</v>
      </c>
      <c r="E48" s="76">
        <v>11.159999999999998</v>
      </c>
    </row>
    <row r="49" spans="1:5" ht="12.75">
      <c r="A49" s="99" t="s">
        <v>380</v>
      </c>
      <c r="B49" s="76">
        <v>-0.01</v>
      </c>
      <c r="C49" s="76">
        <v>-0.02</v>
      </c>
      <c r="D49" s="76">
        <v>0.04</v>
      </c>
      <c r="E49" s="76">
        <v>-0.04</v>
      </c>
    </row>
    <row r="50" spans="1:5" ht="12.75">
      <c r="A50" s="38" t="s">
        <v>167</v>
      </c>
      <c r="B50" s="76">
        <v>5.9</v>
      </c>
      <c r="C50" s="76">
        <v>4.58</v>
      </c>
      <c r="D50" s="76">
        <v>15.12</v>
      </c>
      <c r="E50" s="76">
        <v>11.12</v>
      </c>
    </row>
    <row r="51" spans="2:5" ht="12.75">
      <c r="B51" s="13"/>
      <c r="C51" s="72"/>
      <c r="D51" s="13"/>
      <c r="E51" s="72"/>
    </row>
    <row r="52" spans="1:5" ht="12.75">
      <c r="A52" s="99" t="s">
        <v>381</v>
      </c>
      <c r="B52" s="76">
        <v>5.89</v>
      </c>
      <c r="C52" s="76">
        <v>4.589999999999999</v>
      </c>
      <c r="D52" s="76">
        <v>15.020000000000001</v>
      </c>
      <c r="E52" s="76">
        <v>11.129999999999999</v>
      </c>
    </row>
    <row r="53" spans="1:5" ht="12.75">
      <c r="A53" s="99" t="s">
        <v>382</v>
      </c>
      <c r="B53" s="76">
        <v>-0.01</v>
      </c>
      <c r="C53" s="76">
        <v>-0.02</v>
      </c>
      <c r="D53" s="76">
        <v>0.04</v>
      </c>
      <c r="E53" s="76">
        <v>-0.04</v>
      </c>
    </row>
    <row r="54" spans="1:5" ht="12.75">
      <c r="A54" s="1" t="s">
        <v>166</v>
      </c>
      <c r="B54" s="76">
        <v>5.88</v>
      </c>
      <c r="C54" s="76">
        <v>4.569999999999999</v>
      </c>
      <c r="D54" s="76">
        <v>15.06</v>
      </c>
      <c r="E54" s="76">
        <v>11.09</v>
      </c>
    </row>
    <row r="60" spans="1:4" ht="12.75">
      <c r="A60" s="34" t="s">
        <v>161</v>
      </c>
      <c r="B60" s="1"/>
      <c r="C60" s="1"/>
      <c r="D60" s="1"/>
    </row>
    <row r="61" spans="1:4" ht="12.75">
      <c r="A61" s="91" t="s">
        <v>236</v>
      </c>
      <c r="B61" s="1"/>
      <c r="C61" s="1"/>
      <c r="D61" s="1"/>
    </row>
    <row r="62" spans="1:4" ht="12.75">
      <c r="A62" s="1" t="s">
        <v>127</v>
      </c>
      <c r="B62" s="1"/>
      <c r="C62" s="1"/>
      <c r="D62" s="1"/>
    </row>
  </sheetData>
  <sheetProtection/>
  <mergeCells count="5">
    <mergeCell ref="A1:E1"/>
    <mergeCell ref="A3:E3"/>
    <mergeCell ref="D9:E9"/>
    <mergeCell ref="B9:C9"/>
    <mergeCell ref="A2:E2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5">
      <selection activeCell="B30" sqref="B30"/>
    </sheetView>
  </sheetViews>
  <sheetFormatPr defaultColWidth="9.140625" defaultRowHeight="12.75"/>
  <cols>
    <col min="1" max="1" width="43.421875" style="38" customWidth="1"/>
    <col min="2" max="2" width="14.281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61" t="s">
        <v>370</v>
      </c>
      <c r="B1" s="161"/>
      <c r="C1" s="161"/>
      <c r="D1" s="161"/>
      <c r="E1" s="161"/>
      <c r="F1" s="14"/>
    </row>
    <row r="2" spans="1:6" ht="12.75">
      <c r="A2" s="161" t="s">
        <v>357</v>
      </c>
      <c r="B2" s="161"/>
      <c r="C2" s="161"/>
      <c r="D2" s="161"/>
      <c r="E2" s="161"/>
      <c r="F2" s="14"/>
    </row>
    <row r="3" spans="1:6" ht="12.75">
      <c r="A3" s="161" t="s">
        <v>9</v>
      </c>
      <c r="B3" s="161"/>
      <c r="C3" s="161"/>
      <c r="D3" s="161"/>
      <c r="E3" s="161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313</v>
      </c>
    </row>
    <row r="7" ht="12.75">
      <c r="A7" s="60" t="s">
        <v>393</v>
      </c>
    </row>
    <row r="8" ht="12.75">
      <c r="A8" s="37"/>
    </row>
    <row r="9" spans="1:5" ht="12.75">
      <c r="A9" s="37"/>
      <c r="B9" s="162" t="s">
        <v>188</v>
      </c>
      <c r="C9" s="162"/>
      <c r="D9" s="162" t="s">
        <v>189</v>
      </c>
      <c r="E9" s="162"/>
    </row>
    <row r="10" spans="2:5" ht="39.75" customHeight="1">
      <c r="B10" s="141" t="s">
        <v>217</v>
      </c>
      <c r="C10" s="141" t="s">
        <v>218</v>
      </c>
      <c r="D10" s="141" t="s">
        <v>216</v>
      </c>
      <c r="E10" s="141" t="s">
        <v>191</v>
      </c>
    </row>
    <row r="11" spans="2:5" ht="12.75">
      <c r="B11" s="39" t="s">
        <v>394</v>
      </c>
      <c r="C11" s="39" t="s">
        <v>395</v>
      </c>
      <c r="D11" s="39" t="s">
        <v>394</v>
      </c>
      <c r="E11" s="39" t="s">
        <v>395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59" t="s">
        <v>165</v>
      </c>
      <c r="C13" s="59" t="s">
        <v>165</v>
      </c>
      <c r="D13" s="59" t="s">
        <v>165</v>
      </c>
      <c r="E13" s="59" t="s">
        <v>165</v>
      </c>
    </row>
    <row r="14" spans="3:5" ht="12.75">
      <c r="C14" s="39"/>
      <c r="E14" s="39"/>
    </row>
    <row r="15" spans="1:5" ht="12.75">
      <c r="A15" s="99" t="s">
        <v>240</v>
      </c>
      <c r="B15" s="62">
        <v>18466</v>
      </c>
      <c r="C15" s="107">
        <v>14244</v>
      </c>
      <c r="D15" s="43">
        <v>47126</v>
      </c>
      <c r="E15" s="111">
        <v>34585</v>
      </c>
    </row>
    <row r="16" spans="2:5" ht="12.75">
      <c r="B16" s="54"/>
      <c r="C16" s="107"/>
      <c r="E16" s="99"/>
    </row>
    <row r="17" spans="1:5" ht="12.75">
      <c r="A17" s="99" t="s">
        <v>242</v>
      </c>
      <c r="B17" s="54"/>
      <c r="C17" s="107"/>
      <c r="E17" s="99"/>
    </row>
    <row r="18" spans="1:5" ht="12.75">
      <c r="A18" s="99" t="s">
        <v>246</v>
      </c>
      <c r="B18" s="54">
        <f>+D18+299</f>
        <v>0</v>
      </c>
      <c r="C18" s="107">
        <v>0</v>
      </c>
      <c r="D18" s="54">
        <v>-299</v>
      </c>
      <c r="E18" s="137">
        <v>0</v>
      </c>
    </row>
    <row r="19" spans="1:5" ht="12.75">
      <c r="A19" s="99" t="s">
        <v>243</v>
      </c>
      <c r="B19" s="62">
        <v>386</v>
      </c>
      <c r="C19" s="106">
        <v>975</v>
      </c>
      <c r="D19" s="62">
        <v>1094</v>
      </c>
      <c r="E19" s="111">
        <v>1057</v>
      </c>
    </row>
    <row r="20" spans="1:5" ht="12.75">
      <c r="A20" s="99"/>
      <c r="B20" s="62"/>
      <c r="C20" s="106"/>
      <c r="D20" s="43"/>
      <c r="E20" s="111"/>
    </row>
    <row r="21" spans="2:5" ht="12.75">
      <c r="B21" s="70"/>
      <c r="C21" s="108"/>
      <c r="D21" s="41"/>
      <c r="E21" s="112"/>
    </row>
    <row r="22" spans="1:5" ht="12.75">
      <c r="A22" s="99" t="s">
        <v>241</v>
      </c>
      <c r="B22" s="54">
        <f>SUM(B15:B19)</f>
        <v>18852</v>
      </c>
      <c r="C22" s="107">
        <f>SUM(C15:C19)</f>
        <v>15219</v>
      </c>
      <c r="D22" s="38">
        <f>SUM(D15:D19)</f>
        <v>47921</v>
      </c>
      <c r="E22" s="99">
        <f>SUM(E15:E19)</f>
        <v>35642</v>
      </c>
    </row>
    <row r="23" spans="3:5" ht="12.75">
      <c r="C23" s="99"/>
      <c r="E23" s="99"/>
    </row>
    <row r="24" spans="1:2" ht="12.75">
      <c r="A24" s="38" t="s">
        <v>138</v>
      </c>
      <c r="B24" s="54"/>
    </row>
    <row r="25" spans="1:5" ht="12.75">
      <c r="A25" s="38" t="s">
        <v>139</v>
      </c>
      <c r="B25" s="54">
        <f>+B22</f>
        <v>18852</v>
      </c>
      <c r="C25" s="54">
        <f>+C22</f>
        <v>15219</v>
      </c>
      <c r="D25" s="54">
        <f>+D22</f>
        <v>47921</v>
      </c>
      <c r="E25" s="54">
        <f>+E22</f>
        <v>35642</v>
      </c>
    </row>
    <row r="26" spans="2:5" ht="12.75">
      <c r="B26" s="54"/>
      <c r="C26" s="54"/>
      <c r="E26" s="54"/>
    </row>
    <row r="27" spans="1:5" ht="12.75">
      <c r="A27" s="99" t="s">
        <v>244</v>
      </c>
      <c r="B27" s="54">
        <v>0</v>
      </c>
      <c r="C27" s="65">
        <v>0</v>
      </c>
      <c r="D27" s="63">
        <v>0</v>
      </c>
      <c r="E27" s="65">
        <v>0</v>
      </c>
    </row>
    <row r="28" ht="12.75">
      <c r="B28" s="54"/>
    </row>
    <row r="29" spans="1:5" ht="13.5" thickBot="1">
      <c r="A29" s="99"/>
      <c r="B29" s="71">
        <f>SUM(B25:B27)</f>
        <v>18852</v>
      </c>
      <c r="C29" s="71">
        <f>SUM(C25:C27)</f>
        <v>15219</v>
      </c>
      <c r="D29" s="71">
        <f>SUM(D25:D27)</f>
        <v>47921</v>
      </c>
      <c r="E29" s="71">
        <f>SUM(E25:E27)</f>
        <v>35642</v>
      </c>
    </row>
    <row r="30" ht="13.5" thickTop="1"/>
    <row r="35" spans="1:4" ht="12.75">
      <c r="A35" s="115" t="s">
        <v>319</v>
      </c>
      <c r="B35" s="1"/>
      <c r="C35" s="1"/>
      <c r="D35" s="1"/>
    </row>
    <row r="36" spans="1:4" ht="12.75">
      <c r="A36" s="91" t="s">
        <v>236</v>
      </c>
      <c r="B36" s="1"/>
      <c r="C36" s="1"/>
      <c r="D36" s="1"/>
    </row>
    <row r="37" spans="1:4" ht="12.75">
      <c r="A37" s="1" t="s">
        <v>127</v>
      </c>
      <c r="B37" s="1"/>
      <c r="C37" s="1"/>
      <c r="D37" s="1"/>
    </row>
  </sheetData>
  <sheetProtection/>
  <mergeCells count="5">
    <mergeCell ref="A1:E1"/>
    <mergeCell ref="A3:E3"/>
    <mergeCell ref="B9:C9"/>
    <mergeCell ref="D9:E9"/>
    <mergeCell ref="A2:E2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2"/>
  <sheetViews>
    <sheetView zoomScaleSheetLayoutView="75" zoomScalePageLayoutView="0" workbookViewId="0" topLeftCell="A1">
      <selection activeCell="F24" sqref="F24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9.7109375" style="1" customWidth="1"/>
    <col min="6" max="6" width="15.28125" style="1" customWidth="1"/>
    <col min="7" max="7" width="7.421875" style="1" customWidth="1"/>
    <col min="8" max="8" width="14.2812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61" t="s">
        <v>371</v>
      </c>
      <c r="B1" s="161"/>
      <c r="C1" s="161"/>
      <c r="D1" s="161"/>
      <c r="E1" s="161"/>
      <c r="F1" s="161"/>
      <c r="G1" s="161"/>
      <c r="H1" s="161"/>
      <c r="I1" s="14"/>
      <c r="J1" s="14"/>
      <c r="K1" s="14"/>
    </row>
    <row r="2" spans="1:11" ht="12" customHeight="1">
      <c r="A2" s="161" t="s">
        <v>357</v>
      </c>
      <c r="B2" s="161"/>
      <c r="C2" s="161"/>
      <c r="D2" s="161"/>
      <c r="E2" s="161"/>
      <c r="F2" s="161"/>
      <c r="G2" s="161"/>
      <c r="H2" s="161"/>
      <c r="I2" s="14"/>
      <c r="J2" s="3"/>
      <c r="K2" s="3"/>
    </row>
    <row r="3" spans="1:11" ht="12" customHeight="1">
      <c r="A3" s="161" t="s">
        <v>9</v>
      </c>
      <c r="B3" s="161"/>
      <c r="C3" s="161"/>
      <c r="D3" s="161"/>
      <c r="E3" s="161"/>
      <c r="F3" s="161"/>
      <c r="G3" s="161"/>
      <c r="H3" s="161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318</v>
      </c>
      <c r="F5" s="12"/>
      <c r="G5" s="12"/>
      <c r="H5" s="12"/>
    </row>
    <row r="6" spans="1:4" ht="12" customHeight="1">
      <c r="A6" s="4"/>
      <c r="B6" s="52" t="s">
        <v>396</v>
      </c>
      <c r="C6" s="4"/>
      <c r="D6" s="4"/>
    </row>
    <row r="7" spans="1:8" ht="12" customHeight="1">
      <c r="A7" s="4"/>
      <c r="B7" s="52"/>
      <c r="C7" s="4"/>
      <c r="D7" s="4"/>
      <c r="F7" s="31" t="s">
        <v>79</v>
      </c>
      <c r="G7" s="12"/>
      <c r="H7" s="31" t="s">
        <v>68</v>
      </c>
    </row>
    <row r="8" spans="1:8" ht="12" customHeight="1">
      <c r="A8" s="4"/>
      <c r="B8" s="4"/>
      <c r="C8" s="4"/>
      <c r="D8" s="4"/>
      <c r="E8" s="19"/>
      <c r="F8" s="31" t="s">
        <v>69</v>
      </c>
      <c r="G8" s="32"/>
      <c r="H8" s="31" t="s">
        <v>213</v>
      </c>
    </row>
    <row r="9" spans="1:8" ht="12.75">
      <c r="A9" s="4"/>
      <c r="B9" s="4"/>
      <c r="C9" s="4"/>
      <c r="D9" s="4"/>
      <c r="E9" s="19"/>
      <c r="F9" s="61" t="s">
        <v>397</v>
      </c>
      <c r="G9" s="32"/>
      <c r="H9" s="61" t="s">
        <v>234</v>
      </c>
    </row>
    <row r="10" spans="1:8" ht="12.75">
      <c r="A10" s="4"/>
      <c r="B10" s="4"/>
      <c r="C10" s="4"/>
      <c r="D10" s="4"/>
      <c r="E10" s="19"/>
      <c r="F10" s="31" t="s">
        <v>0</v>
      </c>
      <c r="G10" s="32"/>
      <c r="H10" s="31" t="s">
        <v>0</v>
      </c>
    </row>
    <row r="11" spans="1:8" ht="12" customHeight="1">
      <c r="A11" s="4"/>
      <c r="B11" s="4"/>
      <c r="C11" s="4"/>
      <c r="D11" s="4"/>
      <c r="F11" s="59" t="s">
        <v>165</v>
      </c>
      <c r="G11" s="12"/>
      <c r="H11" s="59" t="s">
        <v>231</v>
      </c>
    </row>
    <row r="12" spans="1:8" ht="12" customHeight="1">
      <c r="A12" s="4"/>
      <c r="B12" s="30" t="s">
        <v>178</v>
      </c>
      <c r="C12" s="4"/>
      <c r="D12" s="4"/>
      <c r="F12" s="59"/>
      <c r="G12" s="12"/>
      <c r="H12" s="59" t="s">
        <v>302</v>
      </c>
    </row>
    <row r="13" spans="1:8" ht="12" customHeight="1">
      <c r="A13" s="4"/>
      <c r="B13" s="4"/>
      <c r="C13" s="4"/>
      <c r="D13" s="4"/>
      <c r="F13" s="59"/>
      <c r="G13" s="12"/>
      <c r="H13" s="59"/>
    </row>
    <row r="14" spans="1:4" ht="12" customHeight="1">
      <c r="A14" s="4"/>
      <c r="B14" s="30" t="s">
        <v>137</v>
      </c>
      <c r="C14" s="4"/>
      <c r="D14" s="4"/>
    </row>
    <row r="15" spans="1:4" ht="12" customHeight="1">
      <c r="A15" s="4"/>
      <c r="B15" s="4"/>
      <c r="C15" s="4"/>
      <c r="D15" s="4"/>
    </row>
    <row r="16" spans="2:9" ht="12.75" customHeight="1">
      <c r="B16" s="2" t="s">
        <v>128</v>
      </c>
      <c r="C16" s="4"/>
      <c r="D16" s="4"/>
      <c r="F16" s="94">
        <v>118102</v>
      </c>
      <c r="H16" s="1">
        <v>116529</v>
      </c>
      <c r="I16" s="4"/>
    </row>
    <row r="17" spans="2:9" ht="12.75" customHeight="1">
      <c r="B17" s="2" t="s">
        <v>173</v>
      </c>
      <c r="C17" s="4"/>
      <c r="D17" s="4"/>
      <c r="F17" s="94">
        <v>2553</v>
      </c>
      <c r="H17" s="1">
        <v>2615</v>
      </c>
      <c r="I17" s="4"/>
    </row>
    <row r="18" spans="2:9" ht="12.75" customHeight="1">
      <c r="B18" s="16" t="s">
        <v>129</v>
      </c>
      <c r="C18" s="4"/>
      <c r="D18" s="4"/>
      <c r="F18" s="1">
        <v>51916</v>
      </c>
      <c r="H18" s="1">
        <v>70495</v>
      </c>
      <c r="I18" s="4"/>
    </row>
    <row r="19" spans="2:9" ht="12.75" customHeight="1">
      <c r="B19" s="2" t="s">
        <v>130</v>
      </c>
      <c r="C19" s="11"/>
      <c r="F19" s="1">
        <v>124300</v>
      </c>
      <c r="H19" s="1">
        <v>127340</v>
      </c>
      <c r="I19" s="4"/>
    </row>
    <row r="20" spans="2:9" ht="12.75">
      <c r="B20" s="2" t="s">
        <v>131</v>
      </c>
      <c r="C20" s="4"/>
      <c r="D20" s="4"/>
      <c r="F20" s="1">
        <v>4822</v>
      </c>
      <c r="H20" s="1">
        <v>4822</v>
      </c>
      <c r="I20" s="4"/>
    </row>
    <row r="21" spans="2:9" ht="12.75">
      <c r="B21" s="90" t="s">
        <v>212</v>
      </c>
      <c r="C21" s="4"/>
      <c r="D21" s="4"/>
      <c r="F21" s="8">
        <v>8873</v>
      </c>
      <c r="H21" s="8">
        <v>0</v>
      </c>
      <c r="I21" s="4"/>
    </row>
    <row r="22" spans="2:9" ht="12.75">
      <c r="B22" s="21" t="s">
        <v>132</v>
      </c>
      <c r="C22" s="4"/>
      <c r="D22" s="4"/>
      <c r="F22" s="1">
        <v>19548</v>
      </c>
      <c r="H22" s="1">
        <f>18664</f>
        <v>18664</v>
      </c>
      <c r="I22" s="4"/>
    </row>
    <row r="23" spans="2:9" ht="12.75">
      <c r="B23" s="2" t="s">
        <v>182</v>
      </c>
      <c r="C23" s="4"/>
      <c r="D23" s="4"/>
      <c r="F23" s="8">
        <v>0</v>
      </c>
      <c r="H23" s="1">
        <v>11681</v>
      </c>
      <c r="I23" s="4"/>
    </row>
    <row r="24" spans="2:9" ht="12.75">
      <c r="B24" s="2"/>
      <c r="C24" s="10"/>
      <c r="D24" s="4"/>
      <c r="F24" s="28">
        <f>SUM(F16:F23)</f>
        <v>330114</v>
      </c>
      <c r="H24" s="28">
        <f>SUM(H16:H23)</f>
        <v>352146</v>
      </c>
      <c r="I24" s="4"/>
    </row>
    <row r="25" ht="12" customHeight="1"/>
    <row r="26" spans="2:8" ht="12" customHeight="1">
      <c r="B26" s="7" t="s">
        <v>6</v>
      </c>
      <c r="F26" s="12"/>
      <c r="G26" s="12"/>
      <c r="H26" s="12"/>
    </row>
    <row r="27" spans="2:8" ht="12" customHeight="1">
      <c r="B27" s="2"/>
      <c r="F27" s="12"/>
      <c r="G27" s="12"/>
      <c r="H27" s="12"/>
    </row>
    <row r="28" spans="2:8" ht="12" customHeight="1">
      <c r="B28" s="1" t="s">
        <v>181</v>
      </c>
      <c r="C28" s="11"/>
      <c r="F28" s="12">
        <v>486981</v>
      </c>
      <c r="G28" s="12"/>
      <c r="H28" s="12">
        <v>452141</v>
      </c>
    </row>
    <row r="29" spans="2:8" ht="12" customHeight="1">
      <c r="B29" s="2" t="s">
        <v>17</v>
      </c>
      <c r="C29" s="9"/>
      <c r="F29" s="12">
        <v>55251</v>
      </c>
      <c r="G29" s="12"/>
      <c r="H29" s="12">
        <v>53997</v>
      </c>
    </row>
    <row r="30" spans="2:8" ht="12" customHeight="1">
      <c r="B30" s="2" t="s">
        <v>22</v>
      </c>
      <c r="C30" s="9"/>
      <c r="F30" s="12">
        <v>116846</v>
      </c>
      <c r="G30" s="12"/>
      <c r="H30" s="12">
        <v>65441</v>
      </c>
    </row>
    <row r="31" spans="2:8" ht="12" customHeight="1">
      <c r="B31" s="2" t="s">
        <v>174</v>
      </c>
      <c r="C31" s="9"/>
      <c r="F31" s="12">
        <v>2565</v>
      </c>
      <c r="G31" s="12"/>
      <c r="H31" s="12">
        <v>5272</v>
      </c>
    </row>
    <row r="32" spans="2:8" ht="12.75">
      <c r="B32" s="2" t="s">
        <v>133</v>
      </c>
      <c r="C32" s="9"/>
      <c r="F32" s="33">
        <v>93628</v>
      </c>
      <c r="G32" s="12"/>
      <c r="H32" s="33">
        <v>67704</v>
      </c>
    </row>
    <row r="33" spans="2:8" ht="12.75">
      <c r="B33" s="2"/>
      <c r="C33" s="9"/>
      <c r="F33" s="28">
        <f>SUM(F28:F32)</f>
        <v>755271</v>
      </c>
      <c r="G33" s="12"/>
      <c r="H33" s="28">
        <f>SUM(H28:H32)</f>
        <v>644555</v>
      </c>
    </row>
    <row r="34" spans="6:8" ht="12" customHeight="1">
      <c r="F34" s="12"/>
      <c r="G34" s="12"/>
      <c r="H34" s="12"/>
    </row>
    <row r="35" spans="2:8" ht="12" customHeight="1" thickBot="1">
      <c r="B35" s="19" t="s">
        <v>175</v>
      </c>
      <c r="F35" s="79">
        <f>+F33+F24</f>
        <v>1085385</v>
      </c>
      <c r="G35" s="12"/>
      <c r="H35" s="79">
        <f>+H33+H24</f>
        <v>996701</v>
      </c>
    </row>
    <row r="36" spans="6:8" ht="12" customHeight="1" thickTop="1">
      <c r="F36" s="12"/>
      <c r="G36" s="12"/>
      <c r="H36" s="12"/>
    </row>
    <row r="37" spans="2:8" ht="12" customHeight="1">
      <c r="B37" s="19" t="s">
        <v>176</v>
      </c>
      <c r="F37" s="12"/>
      <c r="G37" s="12"/>
      <c r="H37" s="12"/>
    </row>
    <row r="38" spans="6:8" ht="12" customHeight="1">
      <c r="F38" s="12"/>
      <c r="G38" s="12"/>
      <c r="H38" s="12"/>
    </row>
    <row r="39" spans="2:8" ht="12.75">
      <c r="B39" s="2" t="s">
        <v>192</v>
      </c>
      <c r="E39" s="12"/>
      <c r="F39" s="12">
        <v>324789</v>
      </c>
      <c r="G39" s="12"/>
      <c r="H39" s="12">
        <v>322219</v>
      </c>
    </row>
    <row r="40" spans="2:8" ht="12.75">
      <c r="B40" s="2" t="s">
        <v>20</v>
      </c>
      <c r="E40" s="12"/>
      <c r="F40" s="12">
        <v>480965</v>
      </c>
      <c r="G40" s="12"/>
      <c r="H40" s="12">
        <f>452369</f>
        <v>452369</v>
      </c>
    </row>
    <row r="41" spans="2:8" ht="12.75">
      <c r="B41" s="2" t="s">
        <v>95</v>
      </c>
      <c r="C41" s="9"/>
      <c r="E41" s="12"/>
      <c r="F41" s="33">
        <v>-18152</v>
      </c>
      <c r="G41" s="12"/>
      <c r="H41" s="33">
        <v>-18133</v>
      </c>
    </row>
    <row r="42" spans="2:8" ht="12.75">
      <c r="B42" s="1" t="s">
        <v>179</v>
      </c>
      <c r="C42" s="9"/>
      <c r="E42" s="12"/>
      <c r="F42" s="28">
        <f>SUM(F39:F41)</f>
        <v>787602</v>
      </c>
      <c r="G42" s="12"/>
      <c r="H42" s="28">
        <f>SUM(H39:H41)</f>
        <v>756455</v>
      </c>
    </row>
    <row r="43" spans="2:8" ht="12.75" hidden="1">
      <c r="B43" s="2" t="s">
        <v>134</v>
      </c>
      <c r="C43" s="2"/>
      <c r="F43" s="64">
        <v>0</v>
      </c>
      <c r="H43" s="8">
        <v>0</v>
      </c>
    </row>
    <row r="44" spans="2:8" ht="12.75">
      <c r="B44" s="2"/>
      <c r="C44" s="2"/>
      <c r="F44" s="64"/>
      <c r="H44" s="8"/>
    </row>
    <row r="45" spans="2:8" ht="12.75">
      <c r="B45" s="7" t="s">
        <v>193</v>
      </c>
      <c r="C45" s="2"/>
      <c r="F45" s="64"/>
      <c r="H45" s="8"/>
    </row>
    <row r="46" spans="2:8" ht="12.75">
      <c r="B46" s="2"/>
      <c r="C46" s="2"/>
      <c r="F46" s="64"/>
      <c r="H46" s="8"/>
    </row>
    <row r="47" spans="2:8" ht="12.75">
      <c r="B47" s="2" t="s">
        <v>183</v>
      </c>
      <c r="C47" s="2"/>
      <c r="F47" s="12">
        <v>30</v>
      </c>
      <c r="G47" s="12"/>
      <c r="H47" s="12">
        <v>30</v>
      </c>
    </row>
    <row r="48" spans="2:8" ht="12.75">
      <c r="B48" s="2" t="s">
        <v>184</v>
      </c>
      <c r="F48" s="12">
        <v>115901</v>
      </c>
      <c r="G48" s="12"/>
      <c r="H48" s="12">
        <v>78746</v>
      </c>
    </row>
    <row r="49" spans="2:8" ht="12.75">
      <c r="B49" s="2" t="s">
        <v>136</v>
      </c>
      <c r="F49" s="12">
        <v>31621</v>
      </c>
      <c r="G49" s="12"/>
      <c r="H49" s="12">
        <v>31579</v>
      </c>
    </row>
    <row r="50" spans="2:8" ht="12.75">
      <c r="B50" s="90" t="s">
        <v>219</v>
      </c>
      <c r="F50" s="118">
        <v>8063</v>
      </c>
      <c r="G50" s="12"/>
      <c r="H50" s="118">
        <v>3889</v>
      </c>
    </row>
    <row r="51" spans="2:8" ht="12.75">
      <c r="B51" s="2"/>
      <c r="F51" s="28">
        <f>SUM(F47:F50)</f>
        <v>155615</v>
      </c>
      <c r="G51" s="12"/>
      <c r="H51" s="28">
        <f>SUM(H47:H50)</f>
        <v>114244</v>
      </c>
    </row>
    <row r="52" spans="2:8" ht="12.75">
      <c r="B52" s="2"/>
      <c r="C52" s="2"/>
      <c r="F52" s="64"/>
      <c r="H52" s="8"/>
    </row>
    <row r="53" spans="2:8" ht="12.75">
      <c r="B53" s="7" t="s">
        <v>7</v>
      </c>
      <c r="F53" s="12"/>
      <c r="G53" s="12"/>
      <c r="H53" s="12"/>
    </row>
    <row r="54" spans="2:8" ht="12.75">
      <c r="B54" s="2"/>
      <c r="F54" s="12"/>
      <c r="G54" s="12"/>
      <c r="H54" s="12"/>
    </row>
    <row r="55" spans="2:8" ht="12.75">
      <c r="B55" s="2" t="s">
        <v>183</v>
      </c>
      <c r="F55" s="114">
        <v>5</v>
      </c>
      <c r="G55" s="12"/>
      <c r="H55" s="114">
        <v>5</v>
      </c>
    </row>
    <row r="56" spans="2:8" ht="12.75">
      <c r="B56" s="2" t="s">
        <v>184</v>
      </c>
      <c r="C56" s="9"/>
      <c r="F56" s="12">
        <v>47569</v>
      </c>
      <c r="G56" s="12"/>
      <c r="H56" s="12">
        <v>24750</v>
      </c>
    </row>
    <row r="57" spans="2:8" ht="12.75">
      <c r="B57" s="2" t="s">
        <v>21</v>
      </c>
      <c r="C57" s="9"/>
      <c r="F57" s="12">
        <v>87373</v>
      </c>
      <c r="G57" s="12"/>
      <c r="H57" s="12">
        <f>96069</f>
        <v>96069</v>
      </c>
    </row>
    <row r="58" spans="2:8" ht="12.75">
      <c r="B58" s="2" t="s">
        <v>185</v>
      </c>
      <c r="C58" s="9"/>
      <c r="F58" s="12">
        <v>7221</v>
      </c>
      <c r="G58" s="12"/>
      <c r="H58" s="12">
        <v>5178</v>
      </c>
    </row>
    <row r="59" spans="3:8" ht="12.75">
      <c r="C59" s="2"/>
      <c r="F59" s="28">
        <f>SUM(F55:F58)</f>
        <v>142168</v>
      </c>
      <c r="G59" s="12"/>
      <c r="H59" s="28">
        <f>SUM(H55:H58)</f>
        <v>126002</v>
      </c>
    </row>
    <row r="60" spans="2:8" ht="12.75">
      <c r="B60" s="1" t="s">
        <v>177</v>
      </c>
      <c r="C60" s="2"/>
      <c r="F60" s="28">
        <f>+F51+F59</f>
        <v>297783</v>
      </c>
      <c r="G60" s="12"/>
      <c r="H60" s="28">
        <f>+H51+H59</f>
        <v>240246</v>
      </c>
    </row>
    <row r="61" spans="3:8" ht="12.75">
      <c r="C61" s="2"/>
      <c r="F61" s="12"/>
      <c r="G61" s="12"/>
      <c r="H61" s="12"/>
    </row>
    <row r="62" spans="2:8" ht="13.5" thickBot="1">
      <c r="B62" s="19" t="s">
        <v>180</v>
      </c>
      <c r="F62" s="79">
        <f>+F42+F60</f>
        <v>1085385</v>
      </c>
      <c r="H62" s="79">
        <f>+H42+H60</f>
        <v>996701</v>
      </c>
    </row>
    <row r="63" ht="13.5" thickTop="1"/>
    <row r="64" spans="2:8" ht="13.5" customHeight="1">
      <c r="B64" s="2"/>
      <c r="F64" s="12"/>
      <c r="G64" s="12"/>
      <c r="H64" s="12"/>
    </row>
    <row r="65" spans="2:8" ht="13.5" customHeight="1">
      <c r="B65" s="2"/>
      <c r="F65" s="12"/>
      <c r="H65" s="12"/>
    </row>
    <row r="66" spans="2:8" ht="13.5" customHeight="1">
      <c r="B66" s="115" t="s">
        <v>383</v>
      </c>
      <c r="C66" s="12"/>
      <c r="D66" s="12"/>
      <c r="E66" s="12"/>
      <c r="F66" s="13"/>
      <c r="G66" s="12"/>
      <c r="H66" s="13"/>
    </row>
    <row r="67" ht="12" customHeight="1">
      <c r="B67" s="91" t="s">
        <v>384</v>
      </c>
    </row>
    <row r="68" ht="12" customHeight="1">
      <c r="B68" s="94" t="s">
        <v>127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spans="1:2" ht="12" customHeight="1">
      <c r="A103" s="2"/>
      <c r="B103" s="21"/>
    </row>
    <row r="104" ht="12" customHeight="1">
      <c r="B104" s="21"/>
    </row>
    <row r="105" ht="12" customHeight="1"/>
    <row r="106" spans="1:2" ht="12" customHeight="1">
      <c r="A106" s="2"/>
      <c r="B106" s="2"/>
    </row>
    <row r="107" ht="12" customHeight="1">
      <c r="A107" s="2"/>
    </row>
    <row r="108" spans="1:2" ht="12" customHeight="1">
      <c r="A108" s="2"/>
      <c r="B108" s="2"/>
    </row>
    <row r="109" ht="12" customHeight="1"/>
    <row r="110" spans="1:2" ht="12" customHeight="1">
      <c r="A110" s="2"/>
      <c r="B110" s="2"/>
    </row>
    <row r="111" ht="12" customHeight="1"/>
    <row r="112" ht="12" customHeight="1">
      <c r="F112" s="5"/>
    </row>
    <row r="113" ht="12" customHeight="1"/>
    <row r="114" spans="2:6" ht="12" customHeight="1">
      <c r="B114" s="2"/>
      <c r="F114" s="6"/>
    </row>
    <row r="115" spans="2:6" ht="12" customHeight="1">
      <c r="B115" s="2"/>
      <c r="F115" s="6"/>
    </row>
    <row r="116" spans="2:6" ht="12" customHeight="1">
      <c r="B116" s="2"/>
      <c r="F116" s="20"/>
    </row>
    <row r="117" ht="12" customHeight="1"/>
    <row r="118" ht="12" customHeight="1">
      <c r="F118" s="6"/>
    </row>
    <row r="119" ht="12" customHeight="1"/>
    <row r="120" ht="12" customHeight="1"/>
    <row r="121" spans="1:2" ht="12" customHeight="1">
      <c r="A121" s="2"/>
      <c r="B121" s="2"/>
    </row>
    <row r="122" ht="12" customHeight="1"/>
    <row r="123" spans="1:2" ht="12" customHeight="1">
      <c r="A123" s="2"/>
      <c r="B123" s="2"/>
    </row>
    <row r="124" ht="12" customHeight="1"/>
    <row r="125" ht="12" customHeight="1">
      <c r="F125" s="5"/>
    </row>
    <row r="126" ht="12" customHeight="1"/>
    <row r="127" spans="2:6" ht="12" customHeight="1">
      <c r="B127" s="2"/>
      <c r="F127" s="6"/>
    </row>
    <row r="128" ht="12" customHeight="1"/>
    <row r="129" spans="1:2" ht="12" customHeight="1">
      <c r="A129" s="2"/>
      <c r="B129" s="21"/>
    </row>
    <row r="130" ht="12" customHeight="1">
      <c r="B130" s="21"/>
    </row>
    <row r="131" ht="12" customHeight="1"/>
    <row r="132" ht="12" customHeight="1">
      <c r="F132" s="5"/>
    </row>
    <row r="133" ht="12" customHeight="1"/>
    <row r="134" ht="12" customHeight="1">
      <c r="B134" s="2"/>
    </row>
    <row r="135" ht="12" customHeight="1"/>
    <row r="136" ht="12" customHeight="1">
      <c r="B136" s="2"/>
    </row>
    <row r="137" ht="12" customHeight="1"/>
    <row r="138" ht="12" customHeight="1">
      <c r="B138" s="2"/>
    </row>
    <row r="139" ht="12" customHeight="1"/>
    <row r="140" spans="1:2" ht="12" customHeight="1">
      <c r="A140" s="2"/>
      <c r="B140" s="21"/>
    </row>
    <row r="141" ht="12" customHeight="1">
      <c r="B141" s="21"/>
    </row>
    <row r="142" ht="12" customHeight="1">
      <c r="B142" s="21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/>
    <row r="147" spans="1:2" ht="12" customHeight="1">
      <c r="A147" s="2"/>
      <c r="B147" s="2"/>
    </row>
    <row r="148" ht="12" customHeight="1"/>
    <row r="149" spans="1:2" ht="12" customHeight="1">
      <c r="A149" s="2"/>
      <c r="B149" s="21"/>
    </row>
    <row r="150" ht="12" customHeight="1">
      <c r="B150" s="21"/>
    </row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2" ht="12" customHeight="1">
      <c r="A160" s="2"/>
      <c r="B160" s="2"/>
    </row>
    <row r="161" ht="12" customHeight="1"/>
    <row r="162" ht="12" customHeight="1">
      <c r="F162" s="5"/>
    </row>
    <row r="163" ht="12" customHeight="1"/>
    <row r="164" ht="12" customHeight="1">
      <c r="B164" s="2"/>
    </row>
    <row r="165" spans="3:6" ht="12" customHeight="1">
      <c r="C165" s="2"/>
      <c r="F165" s="6"/>
    </row>
    <row r="166" spans="3:6" ht="12" customHeight="1">
      <c r="C166" s="2"/>
      <c r="F166" s="6"/>
    </row>
    <row r="167" ht="12" customHeight="1"/>
    <row r="168" ht="12" customHeight="1">
      <c r="F168" s="6"/>
    </row>
    <row r="169" ht="12" customHeight="1"/>
    <row r="170" spans="1:2" ht="12" customHeight="1">
      <c r="A170" s="2"/>
      <c r="B170" s="2"/>
    </row>
    <row r="171" ht="12" customHeight="1"/>
    <row r="172" spans="1:2" ht="12" customHeight="1">
      <c r="A172" s="2"/>
      <c r="B172" s="2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>
      <c r="A193" s="2"/>
    </row>
    <row r="194" ht="12" customHeight="1">
      <c r="A194" s="2"/>
    </row>
    <row r="195" ht="12" customHeight="1">
      <c r="A195" s="2"/>
    </row>
    <row r="196" ht="12" customHeight="1"/>
    <row r="197" ht="12" customHeight="1">
      <c r="A197" s="2"/>
    </row>
    <row r="198" ht="12" customHeight="1"/>
    <row r="199" spans="1:2" ht="12" customHeight="1">
      <c r="A199" s="2"/>
      <c r="B199" s="2"/>
    </row>
    <row r="200" ht="12" customHeight="1"/>
    <row r="201" spans="1:2" ht="12" customHeight="1">
      <c r="A201" s="2"/>
      <c r="B201" s="2"/>
    </row>
    <row r="202" ht="12" customHeight="1">
      <c r="B202" s="2"/>
    </row>
    <row r="203" ht="12" customHeight="1"/>
    <row r="204" spans="1:2" ht="12" customHeight="1">
      <c r="A204" s="2"/>
      <c r="B204" s="2"/>
    </row>
    <row r="205" ht="12" customHeight="1"/>
    <row r="206" spans="1:2" ht="12" customHeight="1">
      <c r="A206" s="2"/>
      <c r="B206" s="2"/>
    </row>
    <row r="207" ht="12" customHeight="1"/>
    <row r="208" ht="12" customHeight="1"/>
    <row r="209" ht="12" customHeight="1">
      <c r="A209" s="2"/>
    </row>
    <row r="210" ht="12" customHeight="1"/>
    <row r="211" ht="12" customHeight="1"/>
    <row r="212" ht="12" customHeight="1">
      <c r="A212" s="2"/>
    </row>
    <row r="213" ht="12" customHeight="1">
      <c r="A213" s="2"/>
    </row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>
      <c r="C372" s="2" t="s">
        <v>1</v>
      </c>
    </row>
    <row r="373" ht="12" customHeight="1"/>
    <row r="374" ht="12" customHeight="1">
      <c r="C374" s="2" t="s">
        <v>2</v>
      </c>
    </row>
    <row r="375" ht="12" customHeight="1"/>
    <row r="376" ht="12" customHeight="1">
      <c r="C376" s="2" t="s">
        <v>3</v>
      </c>
    </row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>
      <c r="A1229" s="2" t="s">
        <v>4</v>
      </c>
    </row>
    <row r="1230" ht="12" customHeight="1"/>
    <row r="1231" ht="12" customHeight="1">
      <c r="A1231" s="2" t="s">
        <v>1</v>
      </c>
    </row>
    <row r="1232" ht="12" customHeight="1"/>
    <row r="1233" ht="12" customHeight="1">
      <c r="A1233" s="2" t="s">
        <v>2</v>
      </c>
    </row>
    <row r="1234" ht="12" customHeight="1"/>
    <row r="1235" ht="12" customHeight="1">
      <c r="A1235" s="2" t="s">
        <v>5</v>
      </c>
    </row>
    <row r="1236" ht="12" customHeight="1">
      <c r="A1236" s="2" t="s">
        <v>4</v>
      </c>
    </row>
    <row r="1237" ht="12" customHeight="1"/>
    <row r="1238" ht="12" customHeight="1">
      <c r="A1238" s="2" t="s">
        <v>1</v>
      </c>
    </row>
    <row r="1239" ht="12" customHeight="1"/>
    <row r="1240" ht="12" customHeight="1">
      <c r="A1240" s="2" t="s">
        <v>2</v>
      </c>
    </row>
    <row r="1241" ht="12" customHeight="1"/>
    <row r="1242" ht="12" customHeight="1">
      <c r="A1242" s="2" t="s">
        <v>5</v>
      </c>
    </row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638" ht="12" customHeight="1"/>
    <row r="1640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</sheetData>
  <sheetProtection/>
  <mergeCells count="3">
    <mergeCell ref="A1:H1"/>
    <mergeCell ref="A3:H3"/>
    <mergeCell ref="A2:H2"/>
  </mergeCells>
  <printOptions/>
  <pageMargins left="0.512" right="0.512" top="0.45" bottom="0.25" header="0.31" footer="0.2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90" zoomScaleSheetLayoutView="90" zoomScalePageLayoutView="0" workbookViewId="0" topLeftCell="A1">
      <pane xSplit="1" ySplit="11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23" sqref="D23"/>
    </sheetView>
  </sheetViews>
  <sheetFormatPr defaultColWidth="9.140625" defaultRowHeight="12.75"/>
  <cols>
    <col min="1" max="1" width="38.421875" style="38" customWidth="1"/>
    <col min="2" max="2" width="13.140625" style="38" customWidth="1"/>
    <col min="3" max="4" width="12.28125" style="38" customWidth="1"/>
    <col min="5" max="7" width="14.421875" style="38" customWidth="1"/>
    <col min="8" max="8" width="15.00390625" style="38" customWidth="1"/>
    <col min="9" max="9" width="13.28125" style="38" customWidth="1"/>
    <col min="10" max="16384" width="9.140625" style="38" customWidth="1"/>
  </cols>
  <sheetData>
    <row r="1" spans="1:9" ht="12.75">
      <c r="A1" s="161" t="s">
        <v>371</v>
      </c>
      <c r="B1" s="161"/>
      <c r="C1" s="161"/>
      <c r="D1" s="161"/>
      <c r="E1" s="161"/>
      <c r="F1" s="161"/>
      <c r="G1" s="161"/>
      <c r="H1" s="161"/>
      <c r="I1" s="161"/>
    </row>
    <row r="2" spans="1:9" ht="12.75">
      <c r="A2" s="161" t="s">
        <v>357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161" t="s">
        <v>9</v>
      </c>
      <c r="B3" s="161"/>
      <c r="C3" s="161"/>
      <c r="D3" s="161"/>
      <c r="E3" s="161"/>
      <c r="F3" s="161"/>
      <c r="G3" s="161"/>
      <c r="H3" s="161"/>
      <c r="I3" s="161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7" t="s">
        <v>160</v>
      </c>
    </row>
    <row r="6" ht="12.75">
      <c r="A6" s="60" t="s">
        <v>398</v>
      </c>
    </row>
    <row r="7" ht="12.75">
      <c r="A7" s="60"/>
    </row>
    <row r="8" spans="1:9" ht="12.75">
      <c r="A8" s="60"/>
      <c r="B8" s="69" t="s">
        <v>155</v>
      </c>
      <c r="C8" s="67"/>
      <c r="D8" s="68"/>
      <c r="E8" s="68" t="s">
        <v>154</v>
      </c>
      <c r="F8" s="67"/>
      <c r="G8" s="67"/>
      <c r="H8" s="67"/>
      <c r="I8" s="67"/>
    </row>
    <row r="9" spans="6:7" ht="12.75">
      <c r="F9" s="39" t="s">
        <v>96</v>
      </c>
      <c r="G9" s="39"/>
    </row>
    <row r="10" spans="2:9" ht="12.75">
      <c r="B10" s="39" t="s">
        <v>24</v>
      </c>
      <c r="C10" s="39" t="s">
        <v>66</v>
      </c>
      <c r="D10" s="39" t="s">
        <v>90</v>
      </c>
      <c r="E10" s="39" t="s">
        <v>92</v>
      </c>
      <c r="F10" s="39" t="s">
        <v>93</v>
      </c>
      <c r="G10" s="39" t="s">
        <v>152</v>
      </c>
      <c r="H10" s="39" t="s">
        <v>94</v>
      </c>
      <c r="I10" s="39" t="s">
        <v>26</v>
      </c>
    </row>
    <row r="11" spans="2:9" ht="12.75">
      <c r="B11" s="39" t="s">
        <v>25</v>
      </c>
      <c r="C11" s="39" t="s">
        <v>67</v>
      </c>
      <c r="D11" s="39" t="s">
        <v>91</v>
      </c>
      <c r="E11" s="39" t="s">
        <v>20</v>
      </c>
      <c r="F11" s="39" t="s">
        <v>20</v>
      </c>
      <c r="G11" s="39" t="s">
        <v>153</v>
      </c>
      <c r="H11" s="39" t="s">
        <v>106</v>
      </c>
      <c r="I11" s="39"/>
    </row>
    <row r="12" spans="2:9" ht="12.75">
      <c r="B12" s="39"/>
      <c r="C12" s="39"/>
      <c r="D12" s="39"/>
      <c r="E12" s="39"/>
      <c r="F12" s="39"/>
      <c r="G12" s="39"/>
      <c r="H12" s="40"/>
      <c r="I12" s="40"/>
    </row>
    <row r="13" spans="2:9" ht="12.75"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2:9" ht="12.75"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97" t="s">
        <v>237</v>
      </c>
      <c r="B15" s="57">
        <v>322219</v>
      </c>
      <c r="C15" s="57">
        <v>-18133</v>
      </c>
      <c r="D15" s="57">
        <v>117048</v>
      </c>
      <c r="E15" s="57">
        <v>8476</v>
      </c>
      <c r="F15" s="57">
        <v>13981</v>
      </c>
      <c r="G15" s="66">
        <v>480</v>
      </c>
      <c r="H15" s="57">
        <v>312384</v>
      </c>
      <c r="I15" s="57">
        <f>SUM(B15:H15)</f>
        <v>756455</v>
      </c>
    </row>
    <row r="16" spans="1:9" ht="12.75">
      <c r="A16" s="100" t="s">
        <v>308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39">
        <v>0</v>
      </c>
      <c r="H16" s="138">
        <v>24</v>
      </c>
      <c r="I16" s="138">
        <f>SUM(B16:H16)</f>
        <v>24</v>
      </c>
    </row>
    <row r="17" spans="1:9" ht="12.75">
      <c r="A17" s="100" t="s">
        <v>300</v>
      </c>
      <c r="B17" s="57">
        <f>+B15+B16</f>
        <v>322219</v>
      </c>
      <c r="C17" s="57">
        <f aca="true" t="shared" si="0" ref="C17:I17">+C15+C16</f>
        <v>-18133</v>
      </c>
      <c r="D17" s="57">
        <f t="shared" si="0"/>
        <v>117048</v>
      </c>
      <c r="E17" s="57">
        <f t="shared" si="0"/>
        <v>8476</v>
      </c>
      <c r="F17" s="57">
        <f t="shared" si="0"/>
        <v>13981</v>
      </c>
      <c r="G17" s="57">
        <f t="shared" si="0"/>
        <v>480</v>
      </c>
      <c r="H17" s="57">
        <f t="shared" si="0"/>
        <v>312408</v>
      </c>
      <c r="I17" s="57">
        <f t="shared" si="0"/>
        <v>756479</v>
      </c>
    </row>
    <row r="18" spans="1:9" ht="12.75">
      <c r="A18" s="99" t="s">
        <v>190</v>
      </c>
      <c r="B18" s="62">
        <v>0</v>
      </c>
      <c r="C18" s="62">
        <v>0</v>
      </c>
      <c r="D18" s="62">
        <v>0</v>
      </c>
      <c r="E18" s="62">
        <v>-275</v>
      </c>
      <c r="F18" s="62">
        <v>0</v>
      </c>
      <c r="G18" s="62">
        <v>0</v>
      </c>
      <c r="H18" s="62">
        <v>275</v>
      </c>
      <c r="I18" s="132">
        <f>SUM(B18:H18)</f>
        <v>0</v>
      </c>
    </row>
    <row r="19" spans="1:9" ht="12.75">
      <c r="A19" s="120" t="s">
        <v>241</v>
      </c>
      <c r="B19" s="62">
        <v>0</v>
      </c>
      <c r="C19" s="62">
        <v>0</v>
      </c>
      <c r="D19" s="62">
        <v>0</v>
      </c>
      <c r="E19" s="38">
        <v>-299</v>
      </c>
      <c r="F19" s="62">
        <v>1094</v>
      </c>
      <c r="G19" s="62">
        <v>0</v>
      </c>
      <c r="H19" s="106">
        <v>47126</v>
      </c>
      <c r="I19" s="132">
        <f>SUM(B19:H19)</f>
        <v>47921</v>
      </c>
    </row>
    <row r="20" spans="1:9" ht="12.75">
      <c r="A20" s="100" t="s">
        <v>334</v>
      </c>
      <c r="B20" s="62">
        <v>0</v>
      </c>
      <c r="C20" s="62">
        <v>-19</v>
      </c>
      <c r="D20" s="62">
        <v>0</v>
      </c>
      <c r="E20" s="54">
        <v>0</v>
      </c>
      <c r="F20" s="62">
        <v>0</v>
      </c>
      <c r="G20" s="62">
        <v>0</v>
      </c>
      <c r="H20" s="106">
        <v>0</v>
      </c>
      <c r="I20" s="132">
        <f>SUM(B20:H20)</f>
        <v>-19</v>
      </c>
    </row>
    <row r="21" spans="1:9" ht="12.75">
      <c r="A21" s="120" t="s">
        <v>435</v>
      </c>
      <c r="B21" s="62">
        <v>0</v>
      </c>
      <c r="C21" s="62">
        <v>0</v>
      </c>
      <c r="D21" s="62">
        <v>0</v>
      </c>
      <c r="E21" s="54">
        <v>0</v>
      </c>
      <c r="F21" s="62">
        <v>0</v>
      </c>
      <c r="G21" s="62">
        <v>0</v>
      </c>
      <c r="H21" s="106">
        <v>-19545</v>
      </c>
      <c r="I21" s="132">
        <f>SUM(B21:H21)</f>
        <v>-19545</v>
      </c>
    </row>
    <row r="22" spans="1:9" ht="12.75">
      <c r="A22" s="38" t="s">
        <v>194</v>
      </c>
      <c r="B22" s="62">
        <v>2570</v>
      </c>
      <c r="C22" s="62">
        <v>0</v>
      </c>
      <c r="D22" s="62">
        <v>356</v>
      </c>
      <c r="E22" s="62">
        <v>0</v>
      </c>
      <c r="F22" s="62">
        <v>0</v>
      </c>
      <c r="G22" s="62">
        <v>-160</v>
      </c>
      <c r="H22" s="62">
        <v>0</v>
      </c>
      <c r="I22" s="66">
        <f>SUM(B22:H22)</f>
        <v>2766</v>
      </c>
    </row>
    <row r="23" spans="1:9" ht="13.5" thickBot="1">
      <c r="A23" s="97" t="s">
        <v>399</v>
      </c>
      <c r="B23" s="42">
        <f aca="true" t="shared" si="1" ref="B23:I23">SUM(B17:B22)</f>
        <v>324789</v>
      </c>
      <c r="C23" s="42">
        <f t="shared" si="1"/>
        <v>-18152</v>
      </c>
      <c r="D23" s="42">
        <f t="shared" si="1"/>
        <v>117404</v>
      </c>
      <c r="E23" s="42">
        <f t="shared" si="1"/>
        <v>7902</v>
      </c>
      <c r="F23" s="42">
        <f t="shared" si="1"/>
        <v>15075</v>
      </c>
      <c r="G23" s="42">
        <f t="shared" si="1"/>
        <v>320</v>
      </c>
      <c r="H23" s="42">
        <f t="shared" si="1"/>
        <v>340264</v>
      </c>
      <c r="I23" s="42">
        <f t="shared" si="1"/>
        <v>787602</v>
      </c>
    </row>
    <row r="24" spans="2:9" ht="13.5" thickTop="1">
      <c r="B24" s="39"/>
      <c r="C24" s="39"/>
      <c r="D24" s="39"/>
      <c r="E24" s="39"/>
      <c r="F24" s="39"/>
      <c r="G24" s="39"/>
      <c r="H24" s="39"/>
      <c r="I24" s="39"/>
    </row>
    <row r="25" spans="2:9" ht="12.75"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97" t="s">
        <v>220</v>
      </c>
      <c r="B26" s="133">
        <v>321067</v>
      </c>
      <c r="C26" s="133">
        <v>-16159</v>
      </c>
      <c r="D26" s="133">
        <v>116809</v>
      </c>
      <c r="E26" s="133">
        <v>10595</v>
      </c>
      <c r="F26" s="133">
        <v>12292</v>
      </c>
      <c r="G26" s="134">
        <v>653</v>
      </c>
      <c r="H26" s="133">
        <v>268705</v>
      </c>
      <c r="I26" s="62">
        <f aca="true" t="shared" si="2" ref="I26:I31">SUM(B26:H26)</f>
        <v>713962</v>
      </c>
    </row>
    <row r="27" spans="1:9" ht="12.75">
      <c r="A27" s="38" t="s">
        <v>190</v>
      </c>
      <c r="B27" s="62">
        <v>0</v>
      </c>
      <c r="C27" s="62">
        <v>0</v>
      </c>
      <c r="D27" s="62">
        <v>0</v>
      </c>
      <c r="E27" s="106">
        <v>-2119</v>
      </c>
      <c r="F27" s="62">
        <v>0</v>
      </c>
      <c r="G27" s="62">
        <v>0</v>
      </c>
      <c r="H27" s="62">
        <v>2119</v>
      </c>
      <c r="I27" s="62">
        <f t="shared" si="2"/>
        <v>0</v>
      </c>
    </row>
    <row r="28" spans="1:9" ht="12.75">
      <c r="A28" s="100" t="s">
        <v>241</v>
      </c>
      <c r="B28" s="62">
        <v>0</v>
      </c>
      <c r="C28" s="62">
        <v>0</v>
      </c>
      <c r="D28" s="62">
        <v>0</v>
      </c>
      <c r="E28" s="62">
        <v>0</v>
      </c>
      <c r="F28" s="106">
        <v>1057</v>
      </c>
      <c r="G28" s="62">
        <v>0</v>
      </c>
      <c r="H28" s="62">
        <v>34585</v>
      </c>
      <c r="I28" s="62">
        <f t="shared" si="2"/>
        <v>35642</v>
      </c>
    </row>
    <row r="29" spans="1:9" ht="12.75">
      <c r="A29" s="100" t="s">
        <v>334</v>
      </c>
      <c r="B29" s="62">
        <v>0</v>
      </c>
      <c r="C29" s="107">
        <v>-936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 t="shared" si="2"/>
        <v>-936</v>
      </c>
    </row>
    <row r="30" spans="1:9" ht="12.75">
      <c r="A30" s="100" t="s">
        <v>435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107">
        <v>-11681</v>
      </c>
      <c r="I30" s="62">
        <f t="shared" si="2"/>
        <v>-11681</v>
      </c>
    </row>
    <row r="31" spans="1:9" ht="12.75">
      <c r="A31" s="38" t="s">
        <v>194</v>
      </c>
      <c r="B31" s="106">
        <v>1152</v>
      </c>
      <c r="C31" s="54">
        <v>0</v>
      </c>
      <c r="D31" s="106">
        <v>227</v>
      </c>
      <c r="E31" s="54">
        <v>0</v>
      </c>
      <c r="F31" s="54">
        <v>0</v>
      </c>
      <c r="G31" s="54">
        <v>-227</v>
      </c>
      <c r="H31" s="54">
        <v>0</v>
      </c>
      <c r="I31" s="54">
        <f t="shared" si="2"/>
        <v>1152</v>
      </c>
    </row>
    <row r="32" spans="1:9" ht="13.5" thickBot="1">
      <c r="A32" s="97" t="s">
        <v>400</v>
      </c>
      <c r="B32" s="71">
        <f>SUM(B26:B31)</f>
        <v>322219</v>
      </c>
      <c r="C32" s="71">
        <f aca="true" t="shared" si="3" ref="C32:H32">SUM(C26:C31)</f>
        <v>-17095</v>
      </c>
      <c r="D32" s="71">
        <f t="shared" si="3"/>
        <v>117036</v>
      </c>
      <c r="E32" s="71">
        <f t="shared" si="3"/>
        <v>8476</v>
      </c>
      <c r="F32" s="71">
        <f t="shared" si="3"/>
        <v>13349</v>
      </c>
      <c r="G32" s="71">
        <f t="shared" si="3"/>
        <v>426</v>
      </c>
      <c r="H32" s="71">
        <f t="shared" si="3"/>
        <v>293728</v>
      </c>
      <c r="I32" s="71">
        <f>SUM(I26:I31)</f>
        <v>738139</v>
      </c>
    </row>
    <row r="33" ht="13.5" thickTop="1"/>
    <row r="36" ht="12.75">
      <c r="A36" s="115" t="s">
        <v>210</v>
      </c>
    </row>
    <row r="37" ht="12.75">
      <c r="A37" s="92" t="s">
        <v>238</v>
      </c>
    </row>
  </sheetData>
  <sheetProtection/>
  <mergeCells count="3">
    <mergeCell ref="A1:I1"/>
    <mergeCell ref="A3:I3"/>
    <mergeCell ref="A2:I2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41">
      <selection activeCell="D70" sqref="D70"/>
    </sheetView>
  </sheetViews>
  <sheetFormatPr defaultColWidth="9.140625" defaultRowHeight="12.75"/>
  <cols>
    <col min="1" max="1" width="47.28125" style="38" customWidth="1"/>
    <col min="2" max="2" width="16.7109375" style="38" customWidth="1"/>
    <col min="3" max="3" width="16.421875" style="38" customWidth="1"/>
    <col min="4" max="4" width="16.57421875" style="38" customWidth="1"/>
    <col min="5" max="16384" width="9.140625" style="38" customWidth="1"/>
  </cols>
  <sheetData>
    <row r="1" spans="1:13" ht="12.75">
      <c r="A1" s="161" t="s">
        <v>371</v>
      </c>
      <c r="B1" s="161"/>
      <c r="C1" s="161"/>
      <c r="D1" s="161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61" t="s">
        <v>357</v>
      </c>
      <c r="B2" s="161"/>
      <c r="C2" s="161"/>
      <c r="D2" s="161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61" t="s">
        <v>9</v>
      </c>
      <c r="B3" s="161"/>
      <c r="C3" s="161"/>
      <c r="D3" s="161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7" t="s">
        <v>314</v>
      </c>
      <c r="B5" s="37"/>
    </row>
    <row r="6" spans="1:2" ht="12.75">
      <c r="A6" s="60" t="s">
        <v>398</v>
      </c>
      <c r="B6" s="37"/>
    </row>
    <row r="7" spans="3:4" ht="12.75">
      <c r="C7" s="40" t="s">
        <v>401</v>
      </c>
      <c r="D7" s="40" t="s">
        <v>401</v>
      </c>
    </row>
    <row r="8" spans="3:4" ht="12.75">
      <c r="C8" s="40" t="s">
        <v>394</v>
      </c>
      <c r="D8" s="40" t="s">
        <v>395</v>
      </c>
    </row>
    <row r="9" spans="3:4" ht="12.75">
      <c r="C9" s="39" t="s">
        <v>0</v>
      </c>
      <c r="D9" s="39" t="s">
        <v>0</v>
      </c>
    </row>
    <row r="10" spans="3:4" ht="12.75">
      <c r="C10" s="59" t="s">
        <v>165</v>
      </c>
      <c r="D10" s="59" t="s">
        <v>165</v>
      </c>
    </row>
    <row r="11" spans="1:4" ht="12.75">
      <c r="A11" s="38" t="s">
        <v>113</v>
      </c>
      <c r="C11" s="59"/>
      <c r="D11" s="59"/>
    </row>
    <row r="13" spans="1:4" ht="12.75">
      <c r="A13" s="99" t="s">
        <v>385</v>
      </c>
      <c r="C13" s="43"/>
      <c r="D13" s="65"/>
    </row>
    <row r="14" spans="1:4" ht="12.75">
      <c r="A14" s="38" t="s">
        <v>186</v>
      </c>
      <c r="C14" s="43">
        <v>64526</v>
      </c>
      <c r="D14" s="111">
        <v>47332</v>
      </c>
    </row>
    <row r="15" spans="1:4" ht="12.75">
      <c r="A15" s="38" t="s">
        <v>187</v>
      </c>
      <c r="C15" s="41">
        <v>117</v>
      </c>
      <c r="D15" s="112">
        <v>-126</v>
      </c>
    </row>
    <row r="16" spans="3:4" ht="12.75">
      <c r="C16" s="43">
        <f>SUM(C14:C15)</f>
        <v>64643</v>
      </c>
      <c r="D16" s="43">
        <f>SUM(D14:D15)</f>
        <v>47206</v>
      </c>
    </row>
    <row r="17" spans="1:4" ht="12.75">
      <c r="A17" s="38" t="s">
        <v>107</v>
      </c>
      <c r="C17" s="43"/>
      <c r="D17" s="111"/>
    </row>
    <row r="18" spans="3:4" ht="12.75">
      <c r="C18" s="43"/>
      <c r="D18" s="111"/>
    </row>
    <row r="19" spans="1:4" ht="12.75">
      <c r="A19" s="38" t="s">
        <v>118</v>
      </c>
      <c r="C19" s="43">
        <v>10429</v>
      </c>
      <c r="D19" s="111">
        <v>7048</v>
      </c>
    </row>
    <row r="20" spans="1:4" ht="12.75">
      <c r="A20" s="38" t="s">
        <v>119</v>
      </c>
      <c r="C20" s="41">
        <v>-743</v>
      </c>
      <c r="D20" s="112">
        <v>-113</v>
      </c>
    </row>
    <row r="21" spans="3:4" ht="12.75">
      <c r="C21" s="43"/>
      <c r="D21" s="111"/>
    </row>
    <row r="22" spans="1:4" ht="12.75">
      <c r="A22" s="38" t="s">
        <v>108</v>
      </c>
      <c r="C22" s="43">
        <f>SUM(C16:C20)</f>
        <v>74329</v>
      </c>
      <c r="D22" s="43">
        <f>SUM(D16:D20)</f>
        <v>54141</v>
      </c>
    </row>
    <row r="23" spans="3:4" ht="12.75">
      <c r="C23" s="43"/>
      <c r="D23" s="111"/>
    </row>
    <row r="24" spans="1:4" ht="12.75">
      <c r="A24" s="50" t="s">
        <v>121</v>
      </c>
      <c r="C24" s="43">
        <v>-32927</v>
      </c>
      <c r="D24" s="111">
        <v>23280</v>
      </c>
    </row>
    <row r="25" spans="1:4" ht="12.75">
      <c r="A25" s="50" t="s">
        <v>120</v>
      </c>
      <c r="C25" s="41">
        <v>-8758</v>
      </c>
      <c r="D25" s="112">
        <v>16969</v>
      </c>
    </row>
    <row r="26" spans="3:4" ht="12.75">
      <c r="C26" s="43"/>
      <c r="D26" s="111"/>
    </row>
    <row r="27" spans="1:4" ht="12.75">
      <c r="A27" s="38" t="s">
        <v>172</v>
      </c>
      <c r="C27" s="43">
        <f>SUM(C22:C25)</f>
        <v>32644</v>
      </c>
      <c r="D27" s="43">
        <f>SUM(D22:D25)</f>
        <v>94390</v>
      </c>
    </row>
    <row r="28" spans="3:4" ht="12.75">
      <c r="C28" s="43"/>
      <c r="D28" s="111"/>
    </row>
    <row r="29" spans="1:4" ht="12.75">
      <c r="A29" s="38" t="s">
        <v>109</v>
      </c>
      <c r="C29" s="43">
        <v>-3311</v>
      </c>
      <c r="D29" s="111">
        <v>-2235</v>
      </c>
    </row>
    <row r="30" spans="1:4" ht="12.75">
      <c r="A30" s="38" t="s">
        <v>110</v>
      </c>
      <c r="C30" s="43">
        <v>-13610</v>
      </c>
      <c r="D30" s="111">
        <v>-6344</v>
      </c>
    </row>
    <row r="31" spans="1:4" ht="12.75">
      <c r="A31" s="99" t="s">
        <v>355</v>
      </c>
      <c r="C31" s="62">
        <v>-280</v>
      </c>
      <c r="D31" s="106">
        <v>0</v>
      </c>
    </row>
    <row r="32" spans="1:4" ht="12.75">
      <c r="A32" s="38" t="s">
        <v>162</v>
      </c>
      <c r="C32" s="62">
        <v>-706</v>
      </c>
      <c r="D32" s="106">
        <v>0</v>
      </c>
    </row>
    <row r="33" ht="12.75">
      <c r="C33" s="43"/>
    </row>
    <row r="34" spans="1:4" ht="12.75">
      <c r="A34" s="97" t="s">
        <v>204</v>
      </c>
      <c r="C34" s="51">
        <f>SUM(C27:C32)</f>
        <v>14737</v>
      </c>
      <c r="D34" s="51">
        <f>SUM(D27:D32)</f>
        <v>85811</v>
      </c>
    </row>
    <row r="35" spans="1:4" ht="12.75">
      <c r="A35" s="50"/>
      <c r="C35" s="43"/>
      <c r="D35" s="111"/>
    </row>
    <row r="36" spans="1:4" ht="12.75">
      <c r="A36" s="50" t="s">
        <v>114</v>
      </c>
      <c r="C36" s="43"/>
      <c r="D36" s="111"/>
    </row>
    <row r="37" spans="3:4" ht="12.75">
      <c r="C37" s="43"/>
      <c r="D37" s="111"/>
    </row>
    <row r="38" spans="1:4" ht="12.75">
      <c r="A38" s="38" t="s">
        <v>111</v>
      </c>
      <c r="C38" s="43">
        <v>1623</v>
      </c>
      <c r="D38" s="111">
        <v>1325</v>
      </c>
    </row>
    <row r="39" spans="1:4" ht="12.75">
      <c r="A39" s="99" t="s">
        <v>432</v>
      </c>
      <c r="C39" s="62">
        <v>-8460</v>
      </c>
      <c r="D39" s="106">
        <v>0</v>
      </c>
    </row>
    <row r="40" spans="1:4" ht="12.75">
      <c r="A40" s="38" t="s">
        <v>163</v>
      </c>
      <c r="C40" s="62">
        <v>-12962</v>
      </c>
      <c r="D40" s="106">
        <v>-930</v>
      </c>
    </row>
    <row r="41" spans="1:4" ht="12.75">
      <c r="A41" s="50" t="s">
        <v>126</v>
      </c>
      <c r="C41" s="62"/>
      <c r="D41" s="106"/>
    </row>
    <row r="42" spans="1:4" ht="12.75">
      <c r="A42" s="100" t="s">
        <v>232</v>
      </c>
      <c r="C42" s="62">
        <v>3661</v>
      </c>
      <c r="D42" s="106">
        <v>7151</v>
      </c>
    </row>
    <row r="43" spans="1:4" ht="12.75">
      <c r="A43" s="38" t="s">
        <v>112</v>
      </c>
      <c r="C43" s="43">
        <v>-8781</v>
      </c>
      <c r="D43" s="111">
        <v>-4081</v>
      </c>
    </row>
    <row r="44" spans="1:4" ht="12.75">
      <c r="A44" s="99" t="s">
        <v>228</v>
      </c>
      <c r="C44" s="43">
        <v>-1245</v>
      </c>
      <c r="D44" s="106">
        <v>0</v>
      </c>
    </row>
    <row r="45" spans="1:4" ht="12.75">
      <c r="A45" s="99" t="s">
        <v>287</v>
      </c>
      <c r="C45" s="43">
        <v>-5931</v>
      </c>
      <c r="D45" s="111">
        <v>-9588</v>
      </c>
    </row>
    <row r="46" spans="1:4" ht="12.75">
      <c r="A46" s="46"/>
      <c r="C46" s="62"/>
      <c r="D46" s="111"/>
    </row>
    <row r="47" spans="1:4" ht="12.75">
      <c r="A47" s="97" t="s">
        <v>421</v>
      </c>
      <c r="C47" s="51">
        <f>SUM(C38:C46)</f>
        <v>-32095</v>
      </c>
      <c r="D47" s="51">
        <f>SUM(D38:D46)</f>
        <v>-6123</v>
      </c>
    </row>
    <row r="48" spans="1:4" ht="12.75">
      <c r="A48" s="50"/>
      <c r="C48" s="43"/>
      <c r="D48" s="106"/>
    </row>
    <row r="49" spans="1:4" ht="12.75">
      <c r="A49" s="50" t="s">
        <v>115</v>
      </c>
      <c r="C49" s="43"/>
      <c r="D49" s="106"/>
    </row>
    <row r="50" spans="1:4" ht="12.75">
      <c r="A50" s="50"/>
      <c r="C50" s="43"/>
      <c r="D50" s="106"/>
    </row>
    <row r="51" spans="1:4" ht="12.75">
      <c r="A51" s="100" t="s">
        <v>320</v>
      </c>
      <c r="C51" s="43">
        <v>-10350</v>
      </c>
      <c r="D51" s="111">
        <v>-34200</v>
      </c>
    </row>
    <row r="52" spans="1:4" ht="12.75">
      <c r="A52" s="100" t="s">
        <v>321</v>
      </c>
      <c r="C52" s="43">
        <v>70348</v>
      </c>
      <c r="D52" s="111">
        <v>-3559</v>
      </c>
    </row>
    <row r="53" spans="1:4" ht="12.75">
      <c r="A53" s="100" t="s">
        <v>215</v>
      </c>
      <c r="C53" s="62">
        <v>2766</v>
      </c>
      <c r="D53" s="106">
        <v>1152</v>
      </c>
    </row>
    <row r="54" spans="1:4" ht="12.75">
      <c r="A54" s="92" t="s">
        <v>436</v>
      </c>
      <c r="C54" s="62">
        <v>-19545</v>
      </c>
      <c r="D54" s="106">
        <v>-11681</v>
      </c>
    </row>
    <row r="55" spans="1:4" ht="12.75">
      <c r="A55" s="97" t="s">
        <v>335</v>
      </c>
      <c r="C55" s="62">
        <v>-19</v>
      </c>
      <c r="D55" s="106">
        <v>-936</v>
      </c>
    </row>
    <row r="56" spans="1:4" ht="12.75">
      <c r="A56" s="50"/>
      <c r="C56" s="43"/>
      <c r="D56" s="111"/>
    </row>
    <row r="57" spans="1:4" ht="12.75">
      <c r="A57" s="99" t="s">
        <v>322</v>
      </c>
      <c r="C57" s="51">
        <f>SUM(C51:C56)</f>
        <v>43200</v>
      </c>
      <c r="D57" s="51">
        <f>SUM(D51:D56)</f>
        <v>-49224</v>
      </c>
    </row>
    <row r="58" ht="12.75">
      <c r="D58" s="111"/>
    </row>
    <row r="59" spans="1:4" ht="12.75">
      <c r="A59" s="97" t="s">
        <v>221</v>
      </c>
      <c r="C59" s="38">
        <f>+C34+C47+C57</f>
        <v>25842</v>
      </c>
      <c r="D59" s="38">
        <f>+D34+D47+D57</f>
        <v>30464</v>
      </c>
    </row>
    <row r="60" spans="1:4" ht="12.75">
      <c r="A60" s="46" t="s">
        <v>135</v>
      </c>
      <c r="C60" s="38">
        <v>82</v>
      </c>
      <c r="D60" s="99">
        <v>1131</v>
      </c>
    </row>
    <row r="61" ht="12.75">
      <c r="D61" s="111"/>
    </row>
    <row r="62" spans="1:4" ht="12.75">
      <c r="A62" s="99" t="s">
        <v>323</v>
      </c>
      <c r="C62" s="38">
        <v>67704</v>
      </c>
      <c r="D62" s="99">
        <v>30304</v>
      </c>
    </row>
    <row r="63" ht="12.75">
      <c r="D63" s="111"/>
    </row>
    <row r="64" spans="1:4" ht="13.5" thickBot="1">
      <c r="A64" s="99" t="s">
        <v>324</v>
      </c>
      <c r="C64" s="42">
        <f>+C59+C62+C60</f>
        <v>93628</v>
      </c>
      <c r="D64" s="42">
        <f>+D59+D62+D60</f>
        <v>61899</v>
      </c>
    </row>
    <row r="65" ht="13.5" thickTop="1">
      <c r="D65" s="62"/>
    </row>
    <row r="66" spans="1:4" ht="12.75">
      <c r="A66" s="38" t="s">
        <v>81</v>
      </c>
      <c r="D66" s="62"/>
    </row>
    <row r="67" ht="12.75">
      <c r="D67" s="54"/>
    </row>
    <row r="68" spans="1:4" ht="12.75">
      <c r="A68" s="38" t="s">
        <v>82</v>
      </c>
      <c r="C68" s="38">
        <v>34716</v>
      </c>
      <c r="D68" s="99">
        <v>3319</v>
      </c>
    </row>
    <row r="69" spans="1:4" ht="12.75">
      <c r="A69" s="38" t="s">
        <v>83</v>
      </c>
      <c r="C69" s="38">
        <v>58912</v>
      </c>
      <c r="D69" s="99">
        <v>58580</v>
      </c>
    </row>
    <row r="70" spans="3:4" ht="13.5" thickBot="1">
      <c r="C70" s="42">
        <f>SUM(C68:C69)</f>
        <v>93628</v>
      </c>
      <c r="D70" s="42">
        <f>SUM(D68:D69)</f>
        <v>61899</v>
      </c>
    </row>
    <row r="71" spans="3:4" ht="13.5" thickTop="1">
      <c r="C71" s="43"/>
      <c r="D71" s="43"/>
    </row>
    <row r="72" spans="1:4" ht="12.75">
      <c r="A72" s="115" t="s">
        <v>325</v>
      </c>
      <c r="B72" s="34"/>
      <c r="D72" s="62"/>
    </row>
    <row r="73" spans="1:2" ht="12.75">
      <c r="A73" s="91" t="s">
        <v>239</v>
      </c>
      <c r="B73" s="1"/>
    </row>
    <row r="74" ht="12.75">
      <c r="A74" s="38" t="s">
        <v>124</v>
      </c>
    </row>
  </sheetData>
  <sheetProtection/>
  <mergeCells count="3">
    <mergeCell ref="A2:D2"/>
    <mergeCell ref="A1:D1"/>
    <mergeCell ref="A3:D3"/>
  </mergeCells>
  <printOptions/>
  <pageMargins left="0.63" right="0.45" top="0.3" bottom="0.25" header="0.27" footer="0.25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2"/>
  <sheetViews>
    <sheetView view="pageBreakPreview" zoomScale="105" zoomScaleSheetLayoutView="105" zoomScalePageLayoutView="0" workbookViewId="0" topLeftCell="A350">
      <selection activeCell="F379" sqref="F379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4.140625" style="1" customWidth="1"/>
    <col min="5" max="5" width="11.140625" style="1" customWidth="1"/>
    <col min="6" max="6" width="12.8515625" style="1" customWidth="1"/>
    <col min="7" max="7" width="11.00390625" style="1" customWidth="1"/>
    <col min="8" max="8" width="13.00390625" style="1" customWidth="1"/>
    <col min="9" max="9" width="9.57421875" style="1" customWidth="1"/>
    <col min="10" max="10" width="11.281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61" t="s">
        <v>371</v>
      </c>
      <c r="B1" s="161"/>
      <c r="C1" s="161"/>
      <c r="D1" s="161"/>
      <c r="E1" s="161"/>
      <c r="F1" s="161"/>
      <c r="G1" s="161"/>
      <c r="H1" s="161"/>
      <c r="I1" s="161"/>
      <c r="J1" s="14"/>
      <c r="K1" s="14"/>
      <c r="L1" s="14"/>
      <c r="M1" s="14"/>
    </row>
    <row r="2" spans="1:13" ht="12" customHeight="1">
      <c r="A2" s="161" t="s">
        <v>357</v>
      </c>
      <c r="B2" s="161"/>
      <c r="C2" s="161"/>
      <c r="D2" s="161"/>
      <c r="E2" s="161"/>
      <c r="F2" s="161"/>
      <c r="G2" s="161"/>
      <c r="H2" s="161"/>
      <c r="I2" s="161"/>
      <c r="J2" s="14"/>
      <c r="K2" s="14"/>
      <c r="L2" s="3"/>
      <c r="M2" s="3"/>
    </row>
    <row r="3" spans="1:13" ht="12" customHeight="1">
      <c r="A3" s="161" t="s">
        <v>9</v>
      </c>
      <c r="B3" s="161"/>
      <c r="C3" s="161"/>
      <c r="D3" s="161"/>
      <c r="E3" s="161"/>
      <c r="F3" s="161"/>
      <c r="G3" s="161"/>
      <c r="H3" s="161"/>
      <c r="I3" s="161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125</v>
      </c>
    </row>
    <row r="7" spans="1:2" ht="12.75">
      <c r="A7" s="7" t="s">
        <v>31</v>
      </c>
      <c r="B7" s="19" t="s">
        <v>70</v>
      </c>
    </row>
    <row r="8" ht="12.75">
      <c r="A8" s="2"/>
    </row>
    <row r="9" spans="1:2" ht="12.75">
      <c r="A9" s="2"/>
      <c r="B9" s="1" t="s">
        <v>150</v>
      </c>
    </row>
    <row r="10" spans="1:2" ht="12.75">
      <c r="A10" s="2"/>
      <c r="B10" s="94" t="s">
        <v>171</v>
      </c>
    </row>
    <row r="11" spans="1:2" ht="12.75">
      <c r="A11" s="2"/>
      <c r="B11" s="94" t="s">
        <v>309</v>
      </c>
    </row>
    <row r="12" ht="12.75">
      <c r="A12" s="2"/>
    </row>
    <row r="13" spans="1:11" ht="12.75">
      <c r="A13" s="2"/>
      <c r="B13" s="21" t="s">
        <v>142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143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144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93" t="s">
        <v>209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91" t="s">
        <v>247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48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93" t="s">
        <v>145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90" t="s">
        <v>248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90" t="s">
        <v>249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90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90" t="s">
        <v>251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90" t="s">
        <v>250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90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7" t="s">
        <v>252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90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90" t="s">
        <v>253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90" t="s">
        <v>254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90" t="s">
        <v>255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90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90" t="s">
        <v>256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90" t="s">
        <v>386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90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90" t="s">
        <v>257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90" t="s">
        <v>258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90"/>
      <c r="C38" s="4"/>
      <c r="D38" s="4"/>
      <c r="E38" s="4"/>
      <c r="F38" s="4"/>
      <c r="G38" s="4"/>
      <c r="H38" s="4"/>
      <c r="I38" s="4"/>
      <c r="J38" s="4"/>
      <c r="K38" s="4"/>
    </row>
    <row r="39" spans="2:11" ht="12.75">
      <c r="B39" s="90" t="s">
        <v>402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90"/>
      <c r="C40" s="4"/>
      <c r="D40" s="4"/>
      <c r="E40" s="4"/>
      <c r="F40" s="4"/>
      <c r="G40" s="125" t="s">
        <v>260</v>
      </c>
      <c r="H40" s="125" t="s">
        <v>261</v>
      </c>
      <c r="I40" s="125"/>
      <c r="J40" s="4"/>
      <c r="K40" s="4"/>
    </row>
    <row r="41" spans="2:11" ht="12.75">
      <c r="B41" s="90"/>
      <c r="C41" s="4"/>
      <c r="D41" s="4"/>
      <c r="E41" s="4"/>
      <c r="F41" s="4"/>
      <c r="G41" s="125" t="s">
        <v>259</v>
      </c>
      <c r="H41" s="125" t="s">
        <v>306</v>
      </c>
      <c r="I41" s="125" t="s">
        <v>262</v>
      </c>
      <c r="J41" s="4"/>
      <c r="K41" s="4"/>
    </row>
    <row r="42" spans="2:11" ht="12.75">
      <c r="B42" s="90"/>
      <c r="C42" s="4"/>
      <c r="D42" s="4"/>
      <c r="E42" s="4"/>
      <c r="F42" s="4"/>
      <c r="G42" s="125" t="s">
        <v>263</v>
      </c>
      <c r="H42" s="125" t="s">
        <v>263</v>
      </c>
      <c r="I42" s="125" t="s">
        <v>263</v>
      </c>
      <c r="J42" s="4"/>
      <c r="K42" s="4"/>
    </row>
    <row r="43" spans="2:11" ht="12.75">
      <c r="B43" s="90" t="s">
        <v>15</v>
      </c>
      <c r="C43" s="4"/>
      <c r="D43" s="4"/>
      <c r="E43" s="4"/>
      <c r="F43" s="4"/>
      <c r="G43" s="22">
        <v>259414</v>
      </c>
      <c r="H43" s="3">
        <v>-212</v>
      </c>
      <c r="I43" s="136">
        <f>+G43+H43</f>
        <v>259202</v>
      </c>
      <c r="J43" s="4"/>
      <c r="K43" s="4"/>
    </row>
    <row r="44" spans="2:11" ht="12.75">
      <c r="B44" s="90" t="s">
        <v>307</v>
      </c>
      <c r="C44" s="4"/>
      <c r="D44" s="4"/>
      <c r="E44" s="4"/>
      <c r="F44" s="4"/>
      <c r="G44" s="22">
        <v>-215093</v>
      </c>
      <c r="H44" s="155">
        <v>212</v>
      </c>
      <c r="I44" s="136">
        <f>+G44+H44</f>
        <v>-214881</v>
      </c>
      <c r="J44" s="4"/>
      <c r="K44" s="4"/>
    </row>
    <row r="45" spans="2:11" ht="12.75">
      <c r="B45" s="90"/>
      <c r="C45" s="4"/>
      <c r="D45" s="4"/>
      <c r="E45" s="4"/>
      <c r="F45" s="4"/>
      <c r="G45" s="22"/>
      <c r="H45" s="22"/>
      <c r="I45" s="136"/>
      <c r="J45" s="4"/>
      <c r="K45" s="4"/>
    </row>
    <row r="46" spans="2:11" ht="12.75">
      <c r="B46" s="90"/>
      <c r="C46" s="4"/>
      <c r="D46" s="4"/>
      <c r="E46" s="4"/>
      <c r="F46" s="4"/>
      <c r="G46" s="4"/>
      <c r="H46" s="4"/>
      <c r="I46" s="4"/>
      <c r="J46" s="4"/>
      <c r="K46" s="4"/>
    </row>
    <row r="47" spans="2:11" ht="12.75">
      <c r="B47" s="2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7" t="s">
        <v>264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2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90" t="s">
        <v>265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90" t="s">
        <v>266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2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90" t="s">
        <v>267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90" t="s">
        <v>268</v>
      </c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90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90" t="s">
        <v>288</v>
      </c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90" t="s">
        <v>271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90" t="s">
        <v>273</v>
      </c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90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90" t="s">
        <v>269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90" t="s">
        <v>270</v>
      </c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90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90" t="s">
        <v>272</v>
      </c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90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7" t="s">
        <v>275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90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90" t="s">
        <v>285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90" t="s">
        <v>286</v>
      </c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90" t="s">
        <v>289</v>
      </c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90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90" t="s">
        <v>282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90" t="s">
        <v>283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90" t="s">
        <v>284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90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90" t="s">
        <v>290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90" t="s">
        <v>291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90" t="s">
        <v>292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90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90" t="s">
        <v>293</v>
      </c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90" t="s">
        <v>294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90" t="s">
        <v>295</v>
      </c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90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90" t="s">
        <v>298</v>
      </c>
      <c r="C83" s="4"/>
      <c r="D83" s="4"/>
      <c r="E83" s="4"/>
      <c r="F83" s="4"/>
      <c r="G83" s="4"/>
      <c r="H83" s="92" t="s">
        <v>301</v>
      </c>
      <c r="I83" s="4"/>
      <c r="J83" s="4"/>
      <c r="K83" s="4"/>
    </row>
    <row r="84" spans="2:11" ht="12.75">
      <c r="B84" s="90"/>
      <c r="C84" s="4"/>
      <c r="D84" s="4"/>
      <c r="E84" s="4"/>
      <c r="F84" s="4"/>
      <c r="G84" s="4"/>
      <c r="H84" s="125" t="s">
        <v>0</v>
      </c>
      <c r="I84" s="4"/>
      <c r="J84" s="4"/>
      <c r="K84" s="4"/>
    </row>
    <row r="85" spans="2:11" ht="12.75">
      <c r="B85" s="90" t="s">
        <v>299</v>
      </c>
      <c r="C85" s="4"/>
      <c r="D85" s="4"/>
      <c r="E85" s="4"/>
      <c r="F85" s="4"/>
      <c r="G85" s="4"/>
      <c r="H85" s="22">
        <v>312384</v>
      </c>
      <c r="I85" s="4"/>
      <c r="J85" s="4"/>
      <c r="K85" s="4"/>
    </row>
    <row r="86" spans="2:11" ht="12.75">
      <c r="B86" s="90" t="s">
        <v>310</v>
      </c>
      <c r="C86" s="4"/>
      <c r="D86" s="4"/>
      <c r="E86" s="4"/>
      <c r="F86" s="4"/>
      <c r="G86" s="4"/>
      <c r="H86" s="22">
        <v>24</v>
      </c>
      <c r="I86" s="4"/>
      <c r="J86" s="4"/>
      <c r="K86" s="4"/>
    </row>
    <row r="87" spans="2:11" ht="13.5" thickBot="1">
      <c r="B87" s="90" t="s">
        <v>300</v>
      </c>
      <c r="C87" s="4"/>
      <c r="D87" s="4"/>
      <c r="E87" s="4"/>
      <c r="F87" s="4"/>
      <c r="G87" s="4"/>
      <c r="H87" s="45">
        <f>+H85+H86</f>
        <v>312408</v>
      </c>
      <c r="I87" s="4"/>
      <c r="J87" s="4"/>
      <c r="K87" s="4"/>
    </row>
    <row r="88" spans="2:11" ht="13.5" thickTop="1">
      <c r="B88" s="90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90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7" t="s">
        <v>274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90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90" t="s">
        <v>276</v>
      </c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90" t="s">
        <v>277</v>
      </c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90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90" t="s">
        <v>278</v>
      </c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90" t="s">
        <v>279</v>
      </c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90" t="s">
        <v>378</v>
      </c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90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90" t="s">
        <v>280</v>
      </c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90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90" t="s">
        <v>296</v>
      </c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90" t="s">
        <v>297</v>
      </c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90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135" t="s">
        <v>281</v>
      </c>
      <c r="C104" s="4"/>
      <c r="D104" s="4"/>
      <c r="E104" s="4"/>
      <c r="F104" s="4"/>
      <c r="G104" s="125" t="s">
        <v>260</v>
      </c>
      <c r="H104" s="124" t="s">
        <v>261</v>
      </c>
      <c r="I104" s="92"/>
      <c r="J104" s="4"/>
      <c r="K104" s="4"/>
    </row>
    <row r="105" spans="2:11" ht="12.75">
      <c r="B105" s="90"/>
      <c r="C105" s="4"/>
      <c r="D105" s="4"/>
      <c r="E105" s="4"/>
      <c r="F105" s="4"/>
      <c r="G105" s="125" t="s">
        <v>259</v>
      </c>
      <c r="H105" s="124" t="s">
        <v>306</v>
      </c>
      <c r="I105" s="92" t="s">
        <v>262</v>
      </c>
      <c r="J105" s="4"/>
      <c r="K105" s="4"/>
    </row>
    <row r="106" spans="2:11" ht="12.75">
      <c r="B106" s="90"/>
      <c r="C106" s="4"/>
      <c r="D106" s="4"/>
      <c r="E106" s="4"/>
      <c r="F106" s="4"/>
      <c r="G106" s="125" t="s">
        <v>0</v>
      </c>
      <c r="H106" s="125" t="s">
        <v>0</v>
      </c>
      <c r="I106" s="125" t="s">
        <v>0</v>
      </c>
      <c r="J106" s="4"/>
      <c r="K106" s="4"/>
    </row>
    <row r="107" spans="2:11" ht="12.75">
      <c r="B107" s="90" t="s">
        <v>173</v>
      </c>
      <c r="C107" s="4"/>
      <c r="D107" s="4"/>
      <c r="E107" s="4"/>
      <c r="F107" s="4"/>
      <c r="G107" s="1">
        <v>7501</v>
      </c>
      <c r="H107" s="3">
        <v>-4886</v>
      </c>
      <c r="I107" s="1">
        <f>+G107+H107</f>
        <v>2615</v>
      </c>
      <c r="J107" s="4"/>
      <c r="K107" s="4"/>
    </row>
    <row r="108" spans="2:11" ht="12.75">
      <c r="B108" s="90" t="s">
        <v>128</v>
      </c>
      <c r="C108" s="4"/>
      <c r="D108" s="4"/>
      <c r="E108" s="4"/>
      <c r="F108" s="4"/>
      <c r="G108" s="22">
        <v>111643</v>
      </c>
      <c r="H108" s="156">
        <v>4886</v>
      </c>
      <c r="I108" s="1">
        <f>+G108+H108</f>
        <v>116529</v>
      </c>
      <c r="J108" s="4"/>
      <c r="K108" s="4"/>
    </row>
    <row r="109" spans="2:11" ht="12.75">
      <c r="B109" s="90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30" t="s">
        <v>32</v>
      </c>
      <c r="B110" s="7" t="s">
        <v>71</v>
      </c>
      <c r="C110" s="4"/>
      <c r="D110" s="82"/>
      <c r="E110" s="4"/>
      <c r="F110" s="4"/>
      <c r="G110" s="4"/>
      <c r="H110" s="4"/>
      <c r="I110" s="4"/>
      <c r="J110" s="4"/>
      <c r="K110" s="4"/>
    </row>
    <row r="111" spans="1:11" ht="12.75">
      <c r="A111" s="30"/>
      <c r="B111" s="7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16"/>
      <c r="B112" s="2" t="s">
        <v>84</v>
      </c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2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30" t="s">
        <v>33</v>
      </c>
      <c r="B114" s="7" t="s">
        <v>72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2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16"/>
      <c r="B116" s="21" t="s">
        <v>104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2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19" t="s">
        <v>200</v>
      </c>
      <c r="B118" s="7" t="s">
        <v>207</v>
      </c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90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93" t="s">
        <v>336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93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30" t="s">
        <v>34</v>
      </c>
      <c r="B122" s="7" t="s">
        <v>73</v>
      </c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2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16"/>
      <c r="B124" s="93" t="s">
        <v>211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21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30" t="s">
        <v>35</v>
      </c>
      <c r="B126" s="7" t="s">
        <v>74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16"/>
      <c r="B127" s="2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16"/>
      <c r="B128" s="93" t="s">
        <v>337</v>
      </c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16"/>
      <c r="B129" s="90" t="s">
        <v>418</v>
      </c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16"/>
      <c r="B130" s="90" t="s">
        <v>315</v>
      </c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16"/>
      <c r="B131" s="90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16"/>
      <c r="B132" s="93" t="s">
        <v>338</v>
      </c>
      <c r="C132" s="124"/>
      <c r="D132" s="124"/>
      <c r="E132" s="124"/>
      <c r="F132" s="124"/>
      <c r="G132" s="124"/>
      <c r="H132" s="124"/>
      <c r="I132" s="124"/>
      <c r="J132" s="124"/>
      <c r="K132" s="4"/>
    </row>
    <row r="133" spans="1:11" ht="12.75">
      <c r="A133" s="16"/>
      <c r="B133" s="90"/>
      <c r="C133" s="124"/>
      <c r="D133" s="124"/>
      <c r="E133" s="124"/>
      <c r="F133" s="124"/>
      <c r="G133" s="124"/>
      <c r="H133" s="124"/>
      <c r="I133" s="124"/>
      <c r="J133" s="124"/>
      <c r="K133" s="4"/>
    </row>
    <row r="134" spans="1:11" ht="12.75">
      <c r="A134" s="16"/>
      <c r="B134" s="90"/>
      <c r="C134" s="94"/>
      <c r="D134" s="124"/>
      <c r="E134" s="84"/>
      <c r="F134" s="124"/>
      <c r="G134" s="124"/>
      <c r="H134" s="151" t="s">
        <v>339</v>
      </c>
      <c r="I134" s="92"/>
      <c r="J134" s="124"/>
      <c r="K134" s="4"/>
    </row>
    <row r="135" spans="1:11" ht="12.75">
      <c r="A135" s="16"/>
      <c r="B135" s="94"/>
      <c r="C135" s="94"/>
      <c r="D135" s="84" t="s">
        <v>340</v>
      </c>
      <c r="E135" s="84" t="s">
        <v>341</v>
      </c>
      <c r="F135" s="84" t="s">
        <v>342</v>
      </c>
      <c r="G135" s="142" t="s">
        <v>343</v>
      </c>
      <c r="H135" s="143" t="s">
        <v>344</v>
      </c>
      <c r="I135" s="143"/>
      <c r="J135" s="124"/>
      <c r="K135" s="4"/>
    </row>
    <row r="136" spans="1:11" ht="12.75">
      <c r="A136" s="16"/>
      <c r="B136" s="135" t="s">
        <v>345</v>
      </c>
      <c r="C136" s="94"/>
      <c r="D136" s="85" t="s">
        <v>346</v>
      </c>
      <c r="E136" s="85" t="s">
        <v>347</v>
      </c>
      <c r="F136" s="85" t="s">
        <v>347</v>
      </c>
      <c r="G136" s="85" t="s">
        <v>347</v>
      </c>
      <c r="H136" s="144" t="s">
        <v>348</v>
      </c>
      <c r="I136" s="144"/>
      <c r="J136" s="124"/>
      <c r="K136" s="4"/>
    </row>
    <row r="137" spans="1:11" ht="12.75">
      <c r="A137" s="16"/>
      <c r="B137" s="135"/>
      <c r="C137" s="94"/>
      <c r="D137" s="145"/>
      <c r="E137" s="125" t="s">
        <v>349</v>
      </c>
      <c r="F137" s="125" t="s">
        <v>349</v>
      </c>
      <c r="G137" s="125" t="s">
        <v>349</v>
      </c>
      <c r="H137" s="125" t="s">
        <v>349</v>
      </c>
      <c r="I137" s="125"/>
      <c r="J137" s="124"/>
      <c r="K137" s="4"/>
    </row>
    <row r="138" spans="1:11" ht="12.75">
      <c r="A138" s="16"/>
      <c r="B138" s="93" t="s">
        <v>351</v>
      </c>
      <c r="C138" s="124"/>
      <c r="D138" s="124">
        <v>10000</v>
      </c>
      <c r="E138" s="149">
        <v>1.86</v>
      </c>
      <c r="F138" s="146">
        <v>1.86</v>
      </c>
      <c r="G138" s="150">
        <v>1.86</v>
      </c>
      <c r="H138" s="147">
        <v>18661</v>
      </c>
      <c r="I138" s="147"/>
      <c r="J138" s="124"/>
      <c r="K138" s="4"/>
    </row>
    <row r="139" spans="1:11" ht="12.75">
      <c r="A139" s="16"/>
      <c r="B139" s="90"/>
      <c r="C139" s="124"/>
      <c r="D139" s="124"/>
      <c r="E139" s="124"/>
      <c r="F139" s="124"/>
      <c r="G139" s="124"/>
      <c r="H139" s="124"/>
      <c r="I139" s="124"/>
      <c r="J139" s="124"/>
      <c r="K139" s="4"/>
    </row>
    <row r="140" spans="1:11" ht="12.75">
      <c r="A140" s="16"/>
      <c r="B140" s="90"/>
      <c r="C140" s="124"/>
      <c r="D140" s="124"/>
      <c r="E140" s="124"/>
      <c r="F140" s="124"/>
      <c r="G140" s="124"/>
      <c r="H140" s="124"/>
      <c r="I140" s="124"/>
      <c r="J140" s="124"/>
      <c r="K140" s="4"/>
    </row>
    <row r="141" spans="1:11" ht="12.75">
      <c r="A141" s="16"/>
      <c r="B141" s="148" t="s">
        <v>350</v>
      </c>
      <c r="C141" s="124"/>
      <c r="D141" s="124"/>
      <c r="E141" s="124"/>
      <c r="F141" s="124"/>
      <c r="G141" s="124"/>
      <c r="H141" s="124"/>
      <c r="I141" s="124"/>
      <c r="J141" s="124"/>
      <c r="K141" s="4"/>
    </row>
    <row r="142" spans="1:11" ht="12.75">
      <c r="A142" s="16"/>
      <c r="B142" s="2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16"/>
      <c r="B143" s="90" t="s">
        <v>423</v>
      </c>
      <c r="C143" s="3"/>
      <c r="D143" s="25"/>
      <c r="E143" s="25"/>
      <c r="F143" s="25"/>
      <c r="G143" s="4"/>
      <c r="H143" s="26"/>
      <c r="I143" s="4"/>
      <c r="J143" s="4"/>
      <c r="K143" s="4"/>
    </row>
    <row r="144" spans="2:11" ht="12.75">
      <c r="B144" s="90" t="s">
        <v>377</v>
      </c>
      <c r="C144" s="4"/>
      <c r="D144" s="4"/>
      <c r="E144" s="4"/>
      <c r="F144" s="4"/>
      <c r="G144" s="4"/>
      <c r="H144" s="4"/>
      <c r="I144" s="4"/>
      <c r="J144" s="4"/>
      <c r="K144" s="4"/>
    </row>
    <row r="145" spans="1:9" ht="12" customHeight="1">
      <c r="A145" s="2"/>
      <c r="B145" s="90" t="s">
        <v>437</v>
      </c>
      <c r="C145" s="4"/>
      <c r="D145" s="4"/>
      <c r="E145" s="4"/>
      <c r="F145" s="4"/>
      <c r="G145" s="4"/>
      <c r="H145" s="82"/>
      <c r="I145" s="4"/>
    </row>
    <row r="146" spans="1:2" ht="12" customHeight="1">
      <c r="A146" s="2"/>
      <c r="B146" s="2"/>
    </row>
    <row r="147" spans="1:2" ht="12" customHeight="1">
      <c r="A147" s="7" t="s">
        <v>36</v>
      </c>
      <c r="B147" s="7" t="s">
        <v>27</v>
      </c>
    </row>
    <row r="148" spans="1:2" ht="12" customHeight="1">
      <c r="A148" s="7"/>
      <c r="B148" s="7"/>
    </row>
    <row r="149" spans="1:2" ht="12" customHeight="1">
      <c r="A149" s="7"/>
      <c r="B149" s="90" t="s">
        <v>305</v>
      </c>
    </row>
    <row r="150" spans="1:8" ht="12" customHeight="1">
      <c r="A150" s="7"/>
      <c r="B150" s="90" t="s">
        <v>352</v>
      </c>
      <c r="F150" s="48"/>
      <c r="H150" s="48"/>
    </row>
    <row r="151" spans="1:8" ht="12" customHeight="1">
      <c r="A151" s="7"/>
      <c r="B151" s="21"/>
      <c r="F151" s="48"/>
      <c r="H151" s="48"/>
    </row>
    <row r="152" spans="1:2" ht="12" customHeight="1">
      <c r="A152" s="30" t="s">
        <v>37</v>
      </c>
      <c r="B152" s="7" t="s">
        <v>75</v>
      </c>
    </row>
    <row r="153" spans="1:2" ht="12" customHeight="1">
      <c r="A153" s="2"/>
      <c r="B153" s="56"/>
    </row>
    <row r="154" spans="1:2" ht="12" customHeight="1">
      <c r="A154" s="16"/>
      <c r="B154" s="93" t="s">
        <v>403</v>
      </c>
    </row>
    <row r="155" ht="12" customHeight="1">
      <c r="B155" s="2"/>
    </row>
    <row r="156" spans="2:11" ht="12.75">
      <c r="B156" s="2"/>
      <c r="C156" s="164" t="s">
        <v>168</v>
      </c>
      <c r="D156" s="164"/>
      <c r="E156" s="164"/>
      <c r="F156" s="164"/>
      <c r="G156" s="84"/>
      <c r="H156" s="84"/>
      <c r="I156" s="84"/>
      <c r="J156" s="83"/>
      <c r="K156" s="83"/>
    </row>
    <row r="157" spans="3:11" ht="12.75">
      <c r="C157" s="84"/>
      <c r="D157" s="84"/>
      <c r="E157" s="84" t="s">
        <v>97</v>
      </c>
      <c r="F157" s="95" t="s">
        <v>100</v>
      </c>
      <c r="G157" s="85"/>
      <c r="H157" s="83"/>
      <c r="I157" s="84" t="s">
        <v>222</v>
      </c>
      <c r="J157" s="96"/>
      <c r="K157" s="83"/>
    </row>
    <row r="158" spans="2:11" ht="12.75">
      <c r="B158" s="17"/>
      <c r="C158" s="84" t="s">
        <v>13</v>
      </c>
      <c r="D158" s="84" t="s">
        <v>14</v>
      </c>
      <c r="E158" s="95" t="s">
        <v>98</v>
      </c>
      <c r="F158" s="95" t="s">
        <v>99</v>
      </c>
      <c r="G158" s="84" t="s">
        <v>233</v>
      </c>
      <c r="H158" s="84" t="s">
        <v>26</v>
      </c>
      <c r="I158" s="96" t="s">
        <v>387</v>
      </c>
      <c r="J158" s="84" t="s">
        <v>26</v>
      </c>
      <c r="K158" s="84"/>
    </row>
    <row r="159" spans="2:11" ht="12.75">
      <c r="B159" s="17"/>
      <c r="C159" s="3" t="s">
        <v>0</v>
      </c>
      <c r="D159" s="3" t="s">
        <v>0</v>
      </c>
      <c r="E159" s="3" t="s">
        <v>0</v>
      </c>
      <c r="F159" s="3" t="s">
        <v>0</v>
      </c>
      <c r="G159" s="3" t="s">
        <v>0</v>
      </c>
      <c r="H159" s="3" t="s">
        <v>0</v>
      </c>
      <c r="I159" s="3" t="s">
        <v>0</v>
      </c>
      <c r="J159" s="3" t="s">
        <v>0</v>
      </c>
      <c r="K159" s="3"/>
    </row>
    <row r="160" spans="2:11" ht="12.75">
      <c r="B160" s="17" t="s">
        <v>15</v>
      </c>
      <c r="F160" s="5"/>
      <c r="H160" s="27"/>
      <c r="I160" s="29"/>
      <c r="J160" s="27"/>
      <c r="K160" s="27"/>
    </row>
    <row r="161" spans="2:11" ht="12.75">
      <c r="B161" s="2" t="s">
        <v>101</v>
      </c>
      <c r="C161" s="8">
        <v>1602</v>
      </c>
      <c r="D161" s="8">
        <v>38579</v>
      </c>
      <c r="E161" s="29">
        <v>51301</v>
      </c>
      <c r="F161" s="29">
        <v>4716</v>
      </c>
      <c r="G161" s="118">
        <v>0</v>
      </c>
      <c r="H161" s="126">
        <f>SUM(B161:G161)</f>
        <v>96198</v>
      </c>
      <c r="I161" s="29">
        <v>0</v>
      </c>
      <c r="J161" s="126">
        <f>+H161+I161</f>
        <v>96198</v>
      </c>
      <c r="K161" s="23"/>
    </row>
    <row r="162" spans="2:11" ht="12.75">
      <c r="B162" s="21" t="s">
        <v>122</v>
      </c>
      <c r="C162" s="8">
        <v>0</v>
      </c>
      <c r="D162" s="8">
        <v>0</v>
      </c>
      <c r="E162" s="29">
        <v>0</v>
      </c>
      <c r="F162" s="29">
        <v>0</v>
      </c>
      <c r="G162" s="129">
        <v>0</v>
      </c>
      <c r="H162" s="126">
        <v>0</v>
      </c>
      <c r="I162" s="29">
        <v>0</v>
      </c>
      <c r="J162" s="126">
        <f>+H162+I162</f>
        <v>0</v>
      </c>
      <c r="K162" s="122"/>
    </row>
    <row r="163" spans="2:11" ht="13.5" thickBot="1">
      <c r="B163" s="2"/>
      <c r="C163" s="75">
        <f aca="true" t="shared" si="0" ref="C163:J163">SUM(C161:C162)</f>
        <v>1602</v>
      </c>
      <c r="D163" s="75">
        <f t="shared" si="0"/>
        <v>38579</v>
      </c>
      <c r="E163" s="75">
        <f t="shared" si="0"/>
        <v>51301</v>
      </c>
      <c r="F163" s="75">
        <f t="shared" si="0"/>
        <v>4716</v>
      </c>
      <c r="G163" s="75">
        <f t="shared" si="0"/>
        <v>0</v>
      </c>
      <c r="H163" s="75">
        <f t="shared" si="0"/>
        <v>96198</v>
      </c>
      <c r="I163" s="75">
        <f t="shared" si="0"/>
        <v>0</v>
      </c>
      <c r="J163" s="75">
        <f t="shared" si="0"/>
        <v>96198</v>
      </c>
      <c r="K163" s="12"/>
    </row>
    <row r="164" spans="3:11" ht="13.5" thickTop="1">
      <c r="C164" s="127"/>
      <c r="D164" s="127"/>
      <c r="E164" s="127"/>
      <c r="F164" s="128"/>
      <c r="G164" s="129"/>
      <c r="H164" s="127"/>
      <c r="I164" s="29"/>
      <c r="J164" s="127"/>
      <c r="K164" s="12"/>
    </row>
    <row r="165" spans="2:11" ht="12.75">
      <c r="B165" s="17" t="s">
        <v>102</v>
      </c>
      <c r="C165" s="127"/>
      <c r="D165" s="127"/>
      <c r="E165" s="127"/>
      <c r="F165" s="128"/>
      <c r="G165" s="129"/>
      <c r="H165" s="127"/>
      <c r="I165" s="29"/>
      <c r="J165" s="127"/>
      <c r="K165" s="12"/>
    </row>
    <row r="166" spans="2:11" ht="12.75">
      <c r="B166" s="1" t="s">
        <v>103</v>
      </c>
      <c r="C166" s="8">
        <v>484</v>
      </c>
      <c r="D166" s="8">
        <v>9857</v>
      </c>
      <c r="E166" s="29">
        <v>15721</v>
      </c>
      <c r="F166" s="29">
        <v>1118</v>
      </c>
      <c r="G166" s="118">
        <v>0</v>
      </c>
      <c r="H166" s="18">
        <f>SUM(B166:G166)</f>
        <v>27180</v>
      </c>
      <c r="I166" s="29">
        <v>-31</v>
      </c>
      <c r="J166" s="126">
        <f>+H166+I166</f>
        <v>27149</v>
      </c>
      <c r="K166" s="12"/>
    </row>
    <row r="167" spans="2:11" ht="12.75">
      <c r="B167" s="1" t="s">
        <v>117</v>
      </c>
      <c r="C167" s="127"/>
      <c r="D167" s="127"/>
      <c r="E167" s="127"/>
      <c r="F167" s="128"/>
      <c r="G167" s="129"/>
      <c r="H167" s="53">
        <v>-920</v>
      </c>
      <c r="I167" s="53">
        <v>0</v>
      </c>
      <c r="J167" s="80">
        <f>+H167+I167</f>
        <v>-920</v>
      </c>
      <c r="K167" s="12"/>
    </row>
    <row r="168" spans="2:11" ht="13.5" thickBot="1">
      <c r="B168" s="94" t="s">
        <v>156</v>
      </c>
      <c r="C168" s="127"/>
      <c r="D168" s="127"/>
      <c r="E168" s="127"/>
      <c r="F168" s="128"/>
      <c r="G168" s="129"/>
      <c r="H168" s="58">
        <f>SUM(H166:H167)</f>
        <v>26260</v>
      </c>
      <c r="I168" s="58">
        <f>SUM(I166:I167)</f>
        <v>-31</v>
      </c>
      <c r="J168" s="58">
        <f>SUM(J166:J167)</f>
        <v>26229</v>
      </c>
      <c r="K168" s="29"/>
    </row>
    <row r="169" spans="3:11" ht="13.5" thickTop="1">
      <c r="C169" s="127"/>
      <c r="D169" s="127"/>
      <c r="E169" s="127"/>
      <c r="F169" s="128"/>
      <c r="G169" s="129"/>
      <c r="H169" s="18"/>
      <c r="I169" s="18"/>
      <c r="J169" s="18"/>
      <c r="K169" s="29"/>
    </row>
    <row r="170" spans="2:11" ht="12.75">
      <c r="B170" s="93" t="s">
        <v>410</v>
      </c>
      <c r="C170" s="127"/>
      <c r="D170" s="127"/>
      <c r="E170" s="127"/>
      <c r="F170" s="128"/>
      <c r="G170" s="129"/>
      <c r="H170" s="18"/>
      <c r="I170" s="18"/>
      <c r="J170" s="18"/>
      <c r="K170" s="29"/>
    </row>
    <row r="171" spans="3:11" ht="12.75">
      <c r="C171" s="127"/>
      <c r="D171" s="127"/>
      <c r="E171" s="127"/>
      <c r="F171" s="128"/>
      <c r="G171" s="129"/>
      <c r="H171" s="18"/>
      <c r="I171" s="18"/>
      <c r="J171" s="18"/>
      <c r="K171" s="29"/>
    </row>
    <row r="172" spans="2:11" ht="12.75">
      <c r="B172" s="2"/>
      <c r="C172" s="164" t="s">
        <v>168</v>
      </c>
      <c r="D172" s="164"/>
      <c r="E172" s="164"/>
      <c r="F172" s="164"/>
      <c r="G172" s="84"/>
      <c r="H172" s="84"/>
      <c r="I172" s="84"/>
      <c r="J172" s="83"/>
      <c r="K172" s="29"/>
    </row>
    <row r="173" spans="3:11" ht="12.75">
      <c r="C173" s="84"/>
      <c r="D173" s="84"/>
      <c r="E173" s="84" t="s">
        <v>97</v>
      </c>
      <c r="F173" s="95" t="s">
        <v>100</v>
      </c>
      <c r="G173" s="85"/>
      <c r="H173" s="83"/>
      <c r="I173" s="84" t="s">
        <v>222</v>
      </c>
      <c r="J173" s="96"/>
      <c r="K173" s="29"/>
    </row>
    <row r="174" spans="2:11" ht="12.75">
      <c r="B174" s="17"/>
      <c r="C174" s="84" t="s">
        <v>13</v>
      </c>
      <c r="D174" s="84" t="s">
        <v>14</v>
      </c>
      <c r="E174" s="95" t="s">
        <v>98</v>
      </c>
      <c r="F174" s="95" t="s">
        <v>99</v>
      </c>
      <c r="G174" s="84" t="s">
        <v>233</v>
      </c>
      <c r="H174" s="84" t="s">
        <v>26</v>
      </c>
      <c r="I174" s="96" t="s">
        <v>387</v>
      </c>
      <c r="J174" s="84" t="s">
        <v>26</v>
      </c>
      <c r="K174" s="29"/>
    </row>
    <row r="175" spans="2:11" ht="12.75">
      <c r="B175" s="17"/>
      <c r="C175" s="3" t="s">
        <v>0</v>
      </c>
      <c r="D175" s="3" t="s">
        <v>0</v>
      </c>
      <c r="E175" s="3" t="s">
        <v>0</v>
      </c>
      <c r="F175" s="3" t="s">
        <v>0</v>
      </c>
      <c r="G175" s="3" t="s">
        <v>0</v>
      </c>
      <c r="H175" s="3" t="s">
        <v>0</v>
      </c>
      <c r="I175" s="3" t="s">
        <v>0</v>
      </c>
      <c r="J175" s="3" t="s">
        <v>0</v>
      </c>
      <c r="K175" s="29"/>
    </row>
    <row r="176" spans="2:11" ht="12.75">
      <c r="B176" s="17" t="s">
        <v>15</v>
      </c>
      <c r="F176" s="5"/>
      <c r="H176" s="27"/>
      <c r="I176" s="29"/>
      <c r="J176" s="27"/>
      <c r="K176" s="29"/>
    </row>
    <row r="177" spans="2:11" ht="12.75">
      <c r="B177" s="2" t="s">
        <v>101</v>
      </c>
      <c r="C177" s="8">
        <v>6645</v>
      </c>
      <c r="D177" s="8">
        <v>113774</v>
      </c>
      <c r="E177" s="29">
        <v>134336</v>
      </c>
      <c r="F177" s="29">
        <v>15956</v>
      </c>
      <c r="G177" s="118">
        <v>0</v>
      </c>
      <c r="H177" s="126">
        <f>SUM(B177:G177)</f>
        <v>270711</v>
      </c>
      <c r="I177" s="29">
        <v>0</v>
      </c>
      <c r="J177" s="126">
        <f>+H177+I177</f>
        <v>270711</v>
      </c>
      <c r="K177" s="29"/>
    </row>
    <row r="178" spans="2:11" ht="12.75">
      <c r="B178" s="21" t="s">
        <v>122</v>
      </c>
      <c r="C178" s="8">
        <v>11</v>
      </c>
      <c r="D178" s="8">
        <v>0</v>
      </c>
      <c r="E178" s="29">
        <v>0</v>
      </c>
      <c r="F178" s="29">
        <v>0</v>
      </c>
      <c r="G178" s="129">
        <v>-11</v>
      </c>
      <c r="H178" s="126">
        <v>0</v>
      </c>
      <c r="I178" s="29">
        <v>0</v>
      </c>
      <c r="J178" s="126">
        <f>+H178+I178</f>
        <v>0</v>
      </c>
      <c r="K178" s="29"/>
    </row>
    <row r="179" spans="2:11" ht="13.5" thickBot="1">
      <c r="B179" s="2"/>
      <c r="C179" s="75">
        <f aca="true" t="shared" si="1" ref="C179:J179">SUM(C177:C178)</f>
        <v>6656</v>
      </c>
      <c r="D179" s="75">
        <f t="shared" si="1"/>
        <v>113774</v>
      </c>
      <c r="E179" s="75">
        <f t="shared" si="1"/>
        <v>134336</v>
      </c>
      <c r="F179" s="75">
        <f t="shared" si="1"/>
        <v>15956</v>
      </c>
      <c r="G179" s="75">
        <f t="shared" si="1"/>
        <v>-11</v>
      </c>
      <c r="H179" s="75">
        <f t="shared" si="1"/>
        <v>270711</v>
      </c>
      <c r="I179" s="75">
        <f t="shared" si="1"/>
        <v>0</v>
      </c>
      <c r="J179" s="75">
        <f t="shared" si="1"/>
        <v>270711</v>
      </c>
      <c r="K179" s="29"/>
    </row>
    <row r="180" spans="3:11" ht="13.5" thickTop="1">
      <c r="C180" s="127"/>
      <c r="D180" s="127"/>
      <c r="E180" s="127"/>
      <c r="F180" s="128"/>
      <c r="G180" s="129"/>
      <c r="H180" s="127"/>
      <c r="I180" s="29"/>
      <c r="J180" s="127"/>
      <c r="K180" s="29"/>
    </row>
    <row r="181" spans="2:11" ht="12.75">
      <c r="B181" s="17" t="s">
        <v>102</v>
      </c>
      <c r="C181" s="127"/>
      <c r="D181" s="127"/>
      <c r="E181" s="127"/>
      <c r="F181" s="128"/>
      <c r="G181" s="129"/>
      <c r="H181" s="127"/>
      <c r="I181" s="29"/>
      <c r="J181" s="127"/>
      <c r="K181" s="29"/>
    </row>
    <row r="182" spans="2:11" ht="12.75">
      <c r="B182" s="1" t="s">
        <v>103</v>
      </c>
      <c r="C182" s="8">
        <v>942</v>
      </c>
      <c r="D182" s="8">
        <v>27853</v>
      </c>
      <c r="E182" s="29">
        <v>33852</v>
      </c>
      <c r="F182" s="29">
        <v>5534</v>
      </c>
      <c r="G182" s="118">
        <v>0</v>
      </c>
      <c r="H182" s="18">
        <f>SUM(B182:G182)</f>
        <v>68181</v>
      </c>
      <c r="I182" s="29">
        <v>118</v>
      </c>
      <c r="J182" s="8">
        <f>+H182+I182</f>
        <v>68299</v>
      </c>
      <c r="K182" s="29"/>
    </row>
    <row r="183" spans="2:11" ht="12.75">
      <c r="B183" s="1" t="s">
        <v>117</v>
      </c>
      <c r="C183" s="127"/>
      <c r="D183" s="127"/>
      <c r="E183" s="127"/>
      <c r="F183" s="128"/>
      <c r="G183" s="129"/>
      <c r="H183" s="53">
        <v>-2485</v>
      </c>
      <c r="I183" s="53">
        <v>0</v>
      </c>
      <c r="J183" s="80">
        <f>+H183+I183</f>
        <v>-2485</v>
      </c>
      <c r="K183" s="29"/>
    </row>
    <row r="184" spans="1:11" ht="13.5" thickBot="1">
      <c r="A184" s="30"/>
      <c r="B184" s="94" t="s">
        <v>156</v>
      </c>
      <c r="C184" s="127"/>
      <c r="D184" s="127"/>
      <c r="E184" s="127"/>
      <c r="F184" s="128"/>
      <c r="G184" s="129"/>
      <c r="H184" s="58">
        <f>SUM(H182:H183)</f>
        <v>65696</v>
      </c>
      <c r="I184" s="58">
        <f>SUM(I182:I183)</f>
        <v>118</v>
      </c>
      <c r="J184" s="58">
        <f>SUM(J182:J183)</f>
        <v>65814</v>
      </c>
      <c r="K184" s="12"/>
    </row>
    <row r="185" spans="1:11" ht="13.5" thickTop="1">
      <c r="A185" s="30"/>
      <c r="C185" s="127"/>
      <c r="D185" s="127"/>
      <c r="E185" s="127"/>
      <c r="F185" s="128"/>
      <c r="G185" s="129"/>
      <c r="H185" s="29"/>
      <c r="I185" s="29"/>
      <c r="J185" s="29"/>
      <c r="K185" s="12"/>
    </row>
    <row r="186" spans="1:11" ht="12.75">
      <c r="A186" s="30"/>
      <c r="C186" s="127"/>
      <c r="D186" s="127"/>
      <c r="E186" s="127"/>
      <c r="F186" s="128"/>
      <c r="G186" s="129"/>
      <c r="H186" s="29"/>
      <c r="I186" s="29"/>
      <c r="J186" s="29"/>
      <c r="K186" s="12"/>
    </row>
    <row r="187" spans="1:11" ht="12.75">
      <c r="A187" s="30" t="s">
        <v>38</v>
      </c>
      <c r="B187" s="19" t="s">
        <v>388</v>
      </c>
      <c r="D187" s="82"/>
      <c r="H187" s="29"/>
      <c r="I187" s="8"/>
      <c r="J187" s="29"/>
      <c r="K187" s="12"/>
    </row>
    <row r="188" spans="1:10" ht="12.75">
      <c r="A188" s="16"/>
      <c r="H188" s="29"/>
      <c r="I188" s="8"/>
      <c r="J188" s="29"/>
    </row>
    <row r="189" ht="12.75">
      <c r="B189" s="94" t="s">
        <v>208</v>
      </c>
    </row>
    <row r="190" spans="2:10" ht="12.75">
      <c r="B190" s="94" t="s">
        <v>229</v>
      </c>
      <c r="H190" s="29"/>
      <c r="I190" s="8"/>
      <c r="J190" s="29"/>
    </row>
    <row r="191" spans="2:10" ht="12.75">
      <c r="B191" s="94" t="s">
        <v>230</v>
      </c>
      <c r="H191" s="29"/>
      <c r="I191" s="8"/>
      <c r="J191" s="29"/>
    </row>
    <row r="192" spans="1:10" ht="12.75">
      <c r="A192" s="30"/>
      <c r="B192" s="94"/>
      <c r="H192" s="29"/>
      <c r="I192" s="8"/>
      <c r="J192" s="29"/>
    </row>
    <row r="193" spans="1:10" ht="12.75">
      <c r="A193" s="30" t="s">
        <v>39</v>
      </c>
      <c r="B193" s="19" t="s">
        <v>76</v>
      </c>
      <c r="H193" s="29"/>
      <c r="I193" s="8"/>
      <c r="J193" s="29"/>
    </row>
    <row r="194" spans="1:10" ht="12.75">
      <c r="A194" s="16"/>
      <c r="H194" s="29"/>
      <c r="I194" s="8"/>
      <c r="J194" s="29"/>
    </row>
    <row r="195" spans="1:10" ht="12.75">
      <c r="A195" s="16"/>
      <c r="B195" s="91" t="s">
        <v>225</v>
      </c>
      <c r="H195" s="29"/>
      <c r="I195" s="8"/>
      <c r="J195" s="29"/>
    </row>
    <row r="196" spans="1:10" ht="12.75">
      <c r="A196" s="16"/>
      <c r="B196" s="92" t="s">
        <v>226</v>
      </c>
      <c r="H196" s="29"/>
      <c r="I196" s="8"/>
      <c r="J196" s="29"/>
    </row>
    <row r="197" spans="1:10" ht="12.75">
      <c r="A197" s="16"/>
      <c r="B197" s="92"/>
      <c r="H197" s="29"/>
      <c r="I197" s="8"/>
      <c r="J197" s="29"/>
    </row>
    <row r="198" spans="1:10" ht="12.75">
      <c r="A198" s="7" t="s">
        <v>40</v>
      </c>
      <c r="B198" s="19" t="s">
        <v>77</v>
      </c>
      <c r="H198" s="29"/>
      <c r="I198" s="8"/>
      <c r="J198" s="29"/>
    </row>
    <row r="199" spans="1:10" ht="12.75">
      <c r="A199" s="7"/>
      <c r="B199" s="19"/>
      <c r="H199" s="29"/>
      <c r="I199" s="8"/>
      <c r="J199" s="29"/>
    </row>
    <row r="200" spans="1:10" ht="12.75">
      <c r="A200" s="7"/>
      <c r="B200" s="94" t="s">
        <v>311</v>
      </c>
      <c r="H200" s="29"/>
      <c r="I200" s="8"/>
      <c r="J200" s="29"/>
    </row>
    <row r="201" spans="2:11" ht="12.75">
      <c r="B201" s="94" t="s">
        <v>316</v>
      </c>
      <c r="C201" s="4"/>
      <c r="E201" s="4"/>
      <c r="F201" s="4"/>
      <c r="G201" s="4"/>
      <c r="H201" s="4"/>
      <c r="I201" s="4"/>
      <c r="J201" s="4"/>
      <c r="K201" s="4"/>
    </row>
    <row r="202" spans="1:11" ht="12.75">
      <c r="A202" s="2"/>
      <c r="B202" s="90" t="s">
        <v>317</v>
      </c>
      <c r="C202" s="4"/>
      <c r="E202" s="4"/>
      <c r="F202" s="4"/>
      <c r="G202" s="4"/>
      <c r="H202" s="4"/>
      <c r="I202" s="4"/>
      <c r="J202" s="4"/>
      <c r="K202" s="4"/>
    </row>
    <row r="203" spans="1:11" ht="12.75">
      <c r="A203" s="2"/>
      <c r="B203" s="90" t="s">
        <v>312</v>
      </c>
      <c r="C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90"/>
      <c r="C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B205" s="90" t="s">
        <v>433</v>
      </c>
      <c r="C205" s="4"/>
      <c r="E205" s="4"/>
      <c r="F205" s="4"/>
      <c r="G205" s="4"/>
      <c r="H205" s="4"/>
      <c r="I205" s="4"/>
      <c r="J205" s="4"/>
      <c r="K205" s="4"/>
    </row>
    <row r="206" spans="1:11" ht="12.75">
      <c r="A206" s="2"/>
      <c r="B206" s="90" t="s">
        <v>434</v>
      </c>
      <c r="C206" s="4"/>
      <c r="E206" s="4"/>
      <c r="F206" s="4"/>
      <c r="G206" s="4"/>
      <c r="H206" s="4"/>
      <c r="I206" s="4"/>
      <c r="J206" s="4"/>
      <c r="K206" s="4"/>
    </row>
    <row r="207" spans="1:11" ht="12.75">
      <c r="A207" s="2"/>
      <c r="B207" s="90"/>
      <c r="C207" s="4"/>
      <c r="E207" s="4"/>
      <c r="F207" s="4"/>
      <c r="G207" s="4"/>
      <c r="H207" s="4"/>
      <c r="I207" s="4"/>
      <c r="J207" s="4"/>
      <c r="K207" s="4"/>
    </row>
    <row r="208" spans="1:11" ht="12.75">
      <c r="A208" s="2"/>
      <c r="B208" s="90" t="s">
        <v>353</v>
      </c>
      <c r="C208" s="4"/>
      <c r="E208" s="4"/>
      <c r="F208" s="4"/>
      <c r="G208" s="4"/>
      <c r="H208" s="4"/>
      <c r="I208" s="4"/>
      <c r="J208" s="4"/>
      <c r="K208" s="4"/>
    </row>
    <row r="209" spans="1:11" ht="12.75">
      <c r="A209" s="2"/>
      <c r="B209" s="2"/>
      <c r="C209" s="4"/>
      <c r="E209" s="4"/>
      <c r="F209" s="4"/>
      <c r="G209" s="4"/>
      <c r="H209" s="4"/>
      <c r="I209" s="4"/>
      <c r="J209" s="4"/>
      <c r="K209" s="4"/>
    </row>
    <row r="210" spans="1:11" ht="12.75">
      <c r="A210" s="7" t="s">
        <v>206</v>
      </c>
      <c r="B210" s="7" t="s">
        <v>78</v>
      </c>
      <c r="C210" s="4"/>
      <c r="E210" s="4"/>
      <c r="F210" s="4"/>
      <c r="G210" s="4"/>
      <c r="H210" s="4"/>
      <c r="I210" s="4"/>
      <c r="J210" s="4"/>
      <c r="K210" s="4"/>
    </row>
    <row r="211" spans="1:11" ht="12.75">
      <c r="A211" s="2"/>
      <c r="B211" s="2"/>
      <c r="C211" s="4"/>
      <c r="E211" s="4"/>
      <c r="I211" s="4"/>
      <c r="J211" s="4"/>
      <c r="K211" s="4"/>
    </row>
    <row r="212" spans="1:11" ht="12.75">
      <c r="A212" s="2"/>
      <c r="B212" s="2" t="s">
        <v>105</v>
      </c>
      <c r="C212" s="4"/>
      <c r="E212" s="4"/>
      <c r="G212" s="48" t="s">
        <v>123</v>
      </c>
      <c r="H212" s="48" t="s">
        <v>123</v>
      </c>
      <c r="I212" s="16"/>
      <c r="J212" s="16"/>
      <c r="K212" s="4"/>
    </row>
    <row r="213" spans="1:11" ht="12.75">
      <c r="A213" s="2"/>
      <c r="B213" s="2"/>
      <c r="C213" s="4"/>
      <c r="E213" s="4"/>
      <c r="G213" s="91" t="s">
        <v>394</v>
      </c>
      <c r="H213" s="91" t="s">
        <v>227</v>
      </c>
      <c r="I213" s="16"/>
      <c r="J213" s="16"/>
      <c r="K213" s="4"/>
    </row>
    <row r="214" spans="1:11" ht="12.75">
      <c r="A214" s="2"/>
      <c r="B214" s="2" t="s">
        <v>199</v>
      </c>
      <c r="C214" s="4"/>
      <c r="E214" s="4"/>
      <c r="G214" s="16" t="s">
        <v>29</v>
      </c>
      <c r="H214" s="16" t="s">
        <v>29</v>
      </c>
      <c r="I214" s="4"/>
      <c r="J214" s="4"/>
      <c r="K214" s="4"/>
    </row>
    <row r="215" spans="1:11" ht="12.75">
      <c r="A215" s="2"/>
      <c r="B215" s="2" t="s">
        <v>28</v>
      </c>
      <c r="C215" s="4"/>
      <c r="E215" s="4"/>
      <c r="G215" s="4"/>
      <c r="H215" s="3"/>
      <c r="I215" s="4"/>
      <c r="J215" s="4"/>
      <c r="K215" s="4"/>
    </row>
    <row r="216" spans="1:11" ht="13.5" thickBot="1">
      <c r="A216" s="2"/>
      <c r="B216" s="2" t="s">
        <v>85</v>
      </c>
      <c r="C216" s="4"/>
      <c r="E216" s="4"/>
      <c r="G216" s="47">
        <v>163.5</v>
      </c>
      <c r="H216" s="47">
        <v>113</v>
      </c>
      <c r="I216" s="4"/>
      <c r="J216" s="4"/>
      <c r="K216" s="4"/>
    </row>
    <row r="217" spans="1:11" ht="13.5" thickTop="1">
      <c r="A217" s="2"/>
      <c r="B217" s="2"/>
      <c r="C217" s="4"/>
      <c r="E217" s="4"/>
      <c r="F217" s="130"/>
      <c r="G217" s="4"/>
      <c r="H217" s="130"/>
      <c r="I217" s="4"/>
      <c r="J217" s="4"/>
      <c r="K217" s="4"/>
    </row>
    <row r="218" spans="1:11" ht="12.75">
      <c r="A218" s="2"/>
      <c r="B218" s="2"/>
      <c r="C218" s="4"/>
      <c r="E218" s="4"/>
      <c r="F218" s="130"/>
      <c r="G218" s="4"/>
      <c r="H218" s="130"/>
      <c r="I218" s="4"/>
      <c r="J218" s="4"/>
      <c r="K218" s="4"/>
    </row>
    <row r="219" spans="1:11" ht="12.75">
      <c r="A219" s="7" t="s">
        <v>151</v>
      </c>
      <c r="B219" s="2"/>
      <c r="C219" s="4"/>
      <c r="K219" s="4"/>
    </row>
    <row r="220" spans="1:11" ht="12.75">
      <c r="A220" s="2"/>
      <c r="B220" s="2"/>
      <c r="C220" s="4"/>
      <c r="K220" s="4"/>
    </row>
    <row r="221" spans="1:11" ht="12.75">
      <c r="A221" s="7" t="s">
        <v>30</v>
      </c>
      <c r="B221" s="7" t="s">
        <v>41</v>
      </c>
      <c r="C221" s="4"/>
      <c r="K221" s="4"/>
    </row>
    <row r="222" spans="1:11" ht="12.75">
      <c r="A222" s="2"/>
      <c r="B222" s="2"/>
      <c r="C222" s="4"/>
      <c r="K222" s="4"/>
    </row>
    <row r="223" spans="1:11" ht="12.75">
      <c r="A223" s="2"/>
      <c r="B223" s="91" t="s">
        <v>412</v>
      </c>
      <c r="C223" s="4"/>
      <c r="K223" s="4"/>
    </row>
    <row r="224" spans="1:11" ht="12.75">
      <c r="A224" s="2"/>
      <c r="B224" s="92" t="s">
        <v>356</v>
      </c>
      <c r="C224" s="4"/>
      <c r="K224" s="4"/>
    </row>
    <row r="225" spans="1:11" ht="12.75">
      <c r="A225" s="2"/>
      <c r="B225" s="16"/>
      <c r="C225" s="4"/>
      <c r="K225" s="4"/>
    </row>
    <row r="226" spans="1:11" ht="12.75">
      <c r="A226" s="2"/>
      <c r="B226" s="91" t="s">
        <v>413</v>
      </c>
      <c r="C226" s="4"/>
      <c r="K226" s="4"/>
    </row>
    <row r="227" spans="1:11" ht="12.75">
      <c r="A227" s="2"/>
      <c r="B227" s="92" t="s">
        <v>373</v>
      </c>
      <c r="C227" s="4"/>
      <c r="K227" s="4"/>
    </row>
    <row r="228" spans="1:11" ht="12.75">
      <c r="A228" s="2"/>
      <c r="B228" s="92"/>
      <c r="C228" s="4"/>
      <c r="K228" s="4"/>
    </row>
    <row r="229" spans="1:11" ht="12.75">
      <c r="A229" s="7" t="s">
        <v>42</v>
      </c>
      <c r="B229" s="7" t="s">
        <v>60</v>
      </c>
      <c r="C229" s="4"/>
      <c r="K229" s="4"/>
    </row>
    <row r="230" spans="1:11" ht="12.75">
      <c r="A230" s="2"/>
      <c r="B230" s="2"/>
      <c r="C230" s="4"/>
      <c r="K230" s="4"/>
    </row>
    <row r="231" spans="1:11" ht="12.75">
      <c r="A231" s="2"/>
      <c r="B231" s="91" t="s">
        <v>414</v>
      </c>
      <c r="C231" s="4"/>
      <c r="K231" s="4"/>
    </row>
    <row r="232" spans="1:11" ht="12.75">
      <c r="A232" s="2"/>
      <c r="B232" s="92" t="s">
        <v>415</v>
      </c>
      <c r="C232" s="4"/>
      <c r="K232" s="4"/>
    </row>
    <row r="233" spans="1:11" ht="12.75">
      <c r="A233" s="2"/>
      <c r="B233" s="92" t="s">
        <v>416</v>
      </c>
      <c r="C233" s="4"/>
      <c r="K233" s="4"/>
    </row>
    <row r="234" spans="1:11" ht="12.75">
      <c r="A234" s="2"/>
      <c r="B234" s="92"/>
      <c r="C234" s="4"/>
      <c r="K234" s="4"/>
    </row>
    <row r="235" spans="1:11" ht="12.75">
      <c r="A235" s="2"/>
      <c r="B235" s="92" t="s">
        <v>417</v>
      </c>
      <c r="C235" s="4"/>
      <c r="K235" s="4"/>
    </row>
    <row r="236" spans="1:11" ht="12.75">
      <c r="A236" s="2"/>
      <c r="B236" s="92" t="s">
        <v>404</v>
      </c>
      <c r="C236" s="4"/>
      <c r="K236" s="4"/>
    </row>
    <row r="237" spans="1:11" ht="12.75">
      <c r="A237" s="2"/>
      <c r="B237" s="92"/>
      <c r="C237" s="4"/>
      <c r="K237" s="4"/>
    </row>
    <row r="238" spans="1:11" ht="12.75">
      <c r="A238" s="7" t="s">
        <v>43</v>
      </c>
      <c r="B238" s="7" t="s">
        <v>330</v>
      </c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2"/>
      <c r="B240" s="90" t="s">
        <v>223</v>
      </c>
      <c r="C240" s="4"/>
      <c r="D240" s="4"/>
      <c r="E240" s="4"/>
      <c r="F240" s="4"/>
      <c r="G240" s="4"/>
      <c r="H240" s="4"/>
      <c r="I240" s="4"/>
      <c r="J240" s="4"/>
      <c r="K240" s="121"/>
    </row>
    <row r="241" spans="1:11" ht="12.75">
      <c r="A241" s="2"/>
      <c r="B241" s="90" t="s">
        <v>224</v>
      </c>
      <c r="C241" s="4"/>
      <c r="D241" s="4"/>
      <c r="E241" s="4"/>
      <c r="F241" s="4"/>
      <c r="G241" s="4"/>
      <c r="H241" s="4"/>
      <c r="I241" s="4"/>
      <c r="J241" s="4"/>
      <c r="K241" s="121"/>
    </row>
    <row r="242" spans="1:11" ht="12.75">
      <c r="A242" s="2"/>
      <c r="B242" s="86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7" t="s">
        <v>44</v>
      </c>
      <c r="B243" s="7" t="s">
        <v>87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2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2" t="s">
        <v>89</v>
      </c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2"/>
      <c r="B246" s="2" t="s">
        <v>88</v>
      </c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2"/>
      <c r="B247" s="2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7" t="s">
        <v>45</v>
      </c>
      <c r="B248" s="7" t="s">
        <v>197</v>
      </c>
      <c r="G248" s="27" t="s">
        <v>164</v>
      </c>
      <c r="H248" s="98" t="s">
        <v>205</v>
      </c>
      <c r="K248" s="4"/>
    </row>
    <row r="249" spans="1:11" ht="12.75">
      <c r="A249" s="2"/>
      <c r="G249" s="27" t="s">
        <v>65</v>
      </c>
      <c r="H249" s="98" t="s">
        <v>389</v>
      </c>
      <c r="K249" s="4"/>
    </row>
    <row r="250" spans="1:11" ht="12.75">
      <c r="A250" s="2"/>
      <c r="G250" s="101" t="s">
        <v>405</v>
      </c>
      <c r="H250" s="101" t="s">
        <v>405</v>
      </c>
      <c r="K250" s="4"/>
    </row>
    <row r="251" spans="1:11" ht="12.75">
      <c r="A251" s="2"/>
      <c r="G251" s="20" t="s">
        <v>0</v>
      </c>
      <c r="H251" s="20" t="s">
        <v>0</v>
      </c>
      <c r="K251" s="4"/>
    </row>
    <row r="252" spans="1:11" ht="12.75">
      <c r="A252" s="2"/>
      <c r="B252" s="2" t="s">
        <v>16</v>
      </c>
      <c r="G252" s="104">
        <v>7249</v>
      </c>
      <c r="H252" s="104">
        <v>18752</v>
      </c>
      <c r="K252" s="4"/>
    </row>
    <row r="253" spans="1:11" ht="12.75">
      <c r="A253" s="2"/>
      <c r="B253" s="2" t="s">
        <v>198</v>
      </c>
      <c r="G253" s="104">
        <v>150</v>
      </c>
      <c r="H253" s="104">
        <v>-840</v>
      </c>
      <c r="K253" s="4"/>
    </row>
    <row r="254" spans="1:11" ht="12.75">
      <c r="A254" s="2"/>
      <c r="B254" s="90" t="s">
        <v>303</v>
      </c>
      <c r="G254" s="104">
        <v>-84</v>
      </c>
      <c r="H254" s="104">
        <v>-395</v>
      </c>
      <c r="K254" s="4"/>
    </row>
    <row r="255" spans="1:11" ht="13.5" thickBot="1">
      <c r="A255" s="2"/>
      <c r="B255" s="2"/>
      <c r="G255" s="105">
        <f>SUM(G252:G254)</f>
        <v>7315</v>
      </c>
      <c r="H255" s="105">
        <f>SUM(H252:H254)</f>
        <v>17517</v>
      </c>
      <c r="K255" s="4"/>
    </row>
    <row r="256" spans="1:11" ht="12.75">
      <c r="A256" s="2"/>
      <c r="B256" s="2"/>
      <c r="G256" s="131"/>
      <c r="H256" s="131"/>
      <c r="K256" s="4"/>
    </row>
    <row r="257" spans="1:11" ht="12.75">
      <c r="A257" s="2"/>
      <c r="B257" s="91" t="s">
        <v>406</v>
      </c>
      <c r="G257" s="131"/>
      <c r="H257" s="131"/>
      <c r="K257" s="4"/>
    </row>
    <row r="258" spans="1:11" ht="12.75">
      <c r="A258" s="2"/>
      <c r="B258" s="90" t="s">
        <v>374</v>
      </c>
      <c r="G258" s="131"/>
      <c r="H258" s="131"/>
      <c r="K258" s="4"/>
    </row>
    <row r="259" spans="1:11" ht="12.75">
      <c r="A259" s="2"/>
      <c r="B259" s="91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7" t="s">
        <v>46</v>
      </c>
      <c r="B260" s="7" t="s">
        <v>47</v>
      </c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2"/>
      <c r="B261" s="2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2"/>
      <c r="B262" s="90" t="s">
        <v>419</v>
      </c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2"/>
      <c r="B263" s="90" t="s">
        <v>420</v>
      </c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2"/>
      <c r="B264" s="93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2"/>
      <c r="B265" s="90" t="s">
        <v>375</v>
      </c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2"/>
      <c r="B266" s="93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7" t="s">
        <v>48</v>
      </c>
      <c r="B267" s="7" t="s">
        <v>86</v>
      </c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2"/>
      <c r="B268" s="2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2"/>
      <c r="B269" s="93" t="s">
        <v>354</v>
      </c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2"/>
      <c r="B270" s="90" t="s">
        <v>407</v>
      </c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2"/>
      <c r="B271" s="2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7" t="s">
        <v>49</v>
      </c>
      <c r="B272" s="7" t="s">
        <v>50</v>
      </c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2"/>
      <c r="B273" s="2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2"/>
      <c r="B274" s="93" t="s">
        <v>424</v>
      </c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2"/>
      <c r="B275" s="2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7" t="s">
        <v>51</v>
      </c>
      <c r="B276" s="7" t="s">
        <v>52</v>
      </c>
      <c r="C276" s="4"/>
      <c r="D276" s="4"/>
      <c r="E276" s="4"/>
      <c r="F276" s="4"/>
      <c r="G276" s="4"/>
      <c r="H276" s="3" t="s">
        <v>61</v>
      </c>
      <c r="I276" s="4"/>
      <c r="J276" s="4"/>
      <c r="K276" s="4"/>
    </row>
    <row r="277" spans="1:11" ht="12.75">
      <c r="A277" s="2"/>
      <c r="B277" s="2"/>
      <c r="D277" s="4"/>
      <c r="E277" s="4"/>
      <c r="F277" s="4"/>
      <c r="G277" s="4"/>
      <c r="H277" s="102" t="s">
        <v>394</v>
      </c>
      <c r="I277" s="4"/>
      <c r="J277" s="4"/>
      <c r="K277" s="4"/>
    </row>
    <row r="278" spans="1:11" ht="12.75">
      <c r="A278" s="2"/>
      <c r="B278" s="1" t="s">
        <v>18</v>
      </c>
      <c r="D278" s="4"/>
      <c r="E278" s="4"/>
      <c r="F278" s="4"/>
      <c r="G278" s="4"/>
      <c r="H278" s="3" t="s">
        <v>0</v>
      </c>
      <c r="I278" s="4"/>
      <c r="J278" s="4"/>
      <c r="K278" s="4"/>
    </row>
    <row r="279" spans="1:11" ht="12.75">
      <c r="A279" s="2"/>
      <c r="D279" s="4"/>
      <c r="E279" s="4"/>
      <c r="F279" s="4"/>
      <c r="G279" s="4"/>
      <c r="H279" s="3"/>
      <c r="I279" s="4"/>
      <c r="J279" s="4"/>
      <c r="K279" s="4"/>
    </row>
    <row r="280" spans="1:11" ht="12.75">
      <c r="A280" s="2"/>
      <c r="C280" s="1" t="s">
        <v>63</v>
      </c>
      <c r="D280" s="4"/>
      <c r="E280" s="4"/>
      <c r="F280" s="4"/>
      <c r="G280" s="4"/>
      <c r="H280" s="24">
        <v>39919</v>
      </c>
      <c r="I280" s="4"/>
      <c r="J280" s="4"/>
      <c r="K280" s="4"/>
    </row>
    <row r="281" spans="1:11" ht="12.75">
      <c r="A281" s="2"/>
      <c r="C281" s="1" t="s">
        <v>62</v>
      </c>
      <c r="D281" s="4"/>
      <c r="E281" s="4"/>
      <c r="F281" s="4"/>
      <c r="G281" s="4"/>
      <c r="H281" s="77">
        <v>7650</v>
      </c>
      <c r="I281" s="4"/>
      <c r="J281" s="4"/>
      <c r="K281" s="4"/>
    </row>
    <row r="282" spans="1:11" ht="12.75">
      <c r="A282" s="2"/>
      <c r="D282" s="4"/>
      <c r="E282" s="4"/>
      <c r="F282" s="4"/>
      <c r="G282" s="4"/>
      <c r="H282" s="22">
        <f>SUM(H280:H281)</f>
        <v>47569</v>
      </c>
      <c r="I282" s="4"/>
      <c r="J282" s="4"/>
      <c r="K282" s="4"/>
    </row>
    <row r="283" spans="1:11" ht="12.75">
      <c r="A283" s="2"/>
      <c r="B283" s="1" t="s">
        <v>19</v>
      </c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2"/>
      <c r="C284" s="1" t="s">
        <v>63</v>
      </c>
      <c r="D284" s="4"/>
      <c r="E284" s="4"/>
      <c r="F284" s="4"/>
      <c r="G284" s="4"/>
      <c r="H284" s="22">
        <v>115901</v>
      </c>
      <c r="I284" s="4"/>
      <c r="J284" s="4"/>
      <c r="K284" s="4"/>
    </row>
    <row r="285" spans="1:11" ht="12.75">
      <c r="A285" s="2"/>
      <c r="C285" s="1" t="s">
        <v>80</v>
      </c>
      <c r="D285" s="4"/>
      <c r="E285" s="4"/>
      <c r="F285" s="4"/>
      <c r="G285" s="4"/>
      <c r="H285" s="77">
        <v>0</v>
      </c>
      <c r="I285" s="4"/>
      <c r="J285" s="4"/>
      <c r="K285" s="4"/>
    </row>
    <row r="286" spans="1:11" ht="12.75">
      <c r="A286" s="2"/>
      <c r="D286" s="4"/>
      <c r="E286" s="4"/>
      <c r="F286" s="4"/>
      <c r="G286" s="4"/>
      <c r="H286" s="24">
        <f>+H284+H285</f>
        <v>115901</v>
      </c>
      <c r="I286" s="4"/>
      <c r="J286" s="4"/>
      <c r="K286" s="4"/>
    </row>
    <row r="287" spans="1:11" ht="12.75">
      <c r="A287" s="2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3.5" thickBot="1">
      <c r="A288" s="2"/>
      <c r="B288" s="2"/>
      <c r="C288" s="4"/>
      <c r="D288" s="4"/>
      <c r="E288" s="4"/>
      <c r="F288" s="4"/>
      <c r="G288" s="4"/>
      <c r="H288" s="45">
        <f>+H282+H286</f>
        <v>163470</v>
      </c>
      <c r="I288" s="4"/>
      <c r="J288" s="4"/>
      <c r="K288" s="4"/>
    </row>
    <row r="289" spans="1:11" ht="13.5" thickTop="1">
      <c r="A289" s="2"/>
      <c r="B289" s="94" t="s">
        <v>203</v>
      </c>
      <c r="F289" s="22"/>
      <c r="H289" s="22"/>
      <c r="I289" s="4"/>
      <c r="J289" s="4"/>
      <c r="K289" s="4"/>
    </row>
    <row r="290" spans="1:11" ht="12.75">
      <c r="A290" s="2"/>
      <c r="F290" s="22"/>
      <c r="H290" s="22"/>
      <c r="I290" s="4"/>
      <c r="J290" s="4"/>
      <c r="K290" s="4"/>
    </row>
    <row r="291" spans="1:11" ht="12.75">
      <c r="A291" s="7" t="s">
        <v>53</v>
      </c>
      <c r="B291" s="7" t="s">
        <v>304</v>
      </c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2"/>
      <c r="B292" s="2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2"/>
      <c r="B293" s="93" t="s">
        <v>422</v>
      </c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2"/>
      <c r="B294" s="90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7" t="s">
        <v>54</v>
      </c>
      <c r="B295" s="7" t="s">
        <v>55</v>
      </c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2"/>
      <c r="B296" s="2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2"/>
      <c r="B297" s="21" t="s">
        <v>146</v>
      </c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2"/>
      <c r="B298" s="21" t="s">
        <v>147</v>
      </c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2"/>
      <c r="B299" s="93" t="s">
        <v>425</v>
      </c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2"/>
      <c r="B300" s="90" t="s">
        <v>426</v>
      </c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2"/>
      <c r="B301" s="2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20"/>
      <c r="B302" s="2" t="s">
        <v>140</v>
      </c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2"/>
      <c r="B303" s="21" t="s">
        <v>141</v>
      </c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2"/>
      <c r="B304" s="90" t="s">
        <v>427</v>
      </c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2"/>
      <c r="B305" s="2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2"/>
      <c r="B306" s="21" t="s">
        <v>148</v>
      </c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2"/>
      <c r="B307" s="21" t="s">
        <v>149</v>
      </c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2"/>
      <c r="B308" s="90" t="s">
        <v>428</v>
      </c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2"/>
      <c r="B309" s="90" t="s">
        <v>429</v>
      </c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2"/>
      <c r="B310" s="90" t="s">
        <v>430</v>
      </c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2"/>
      <c r="B311" s="2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7" t="s">
        <v>56</v>
      </c>
      <c r="B312" s="7" t="s">
        <v>57</v>
      </c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7"/>
      <c r="B313" s="7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7"/>
      <c r="B314" s="93" t="s">
        <v>408</v>
      </c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7"/>
      <c r="B315" s="7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2"/>
      <c r="B316" s="93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7" t="s">
        <v>58</v>
      </c>
      <c r="B317" s="7" t="s">
        <v>59</v>
      </c>
      <c r="C317" s="4"/>
      <c r="D317" s="4"/>
      <c r="E317" s="163" t="s">
        <v>188</v>
      </c>
      <c r="F317" s="163"/>
      <c r="G317" s="16" t="s">
        <v>189</v>
      </c>
      <c r="H317" s="3"/>
      <c r="J317" s="4"/>
      <c r="K317" s="4"/>
    </row>
    <row r="318" spans="1:11" ht="52.5" customHeight="1">
      <c r="A318" s="7"/>
      <c r="B318" s="7"/>
      <c r="C318" s="4"/>
      <c r="D318" s="4"/>
      <c r="E318" s="119" t="s">
        <v>217</v>
      </c>
      <c r="F318" s="119" t="s">
        <v>218</v>
      </c>
      <c r="G318" s="119" t="s">
        <v>216</v>
      </c>
      <c r="H318" s="81" t="s">
        <v>191</v>
      </c>
      <c r="J318" s="4"/>
      <c r="K318" s="4"/>
    </row>
    <row r="319" spans="1:11" ht="12.75">
      <c r="A319" s="7"/>
      <c r="B319" s="7"/>
      <c r="C319" s="4"/>
      <c r="D319" s="4"/>
      <c r="E319" s="103" t="s">
        <v>394</v>
      </c>
      <c r="F319" s="103" t="s">
        <v>395</v>
      </c>
      <c r="G319" s="103" t="s">
        <v>394</v>
      </c>
      <c r="H319" s="103" t="s">
        <v>395</v>
      </c>
      <c r="J319" s="4"/>
      <c r="K319" s="4"/>
    </row>
    <row r="320" spans="1:11" ht="12.75">
      <c r="A320" s="2"/>
      <c r="B320" s="2"/>
      <c r="C320" s="4"/>
      <c r="D320" s="4"/>
      <c r="E320" s="36" t="s">
        <v>0</v>
      </c>
      <c r="F320" s="36" t="s">
        <v>0</v>
      </c>
      <c r="G320" s="36" t="s">
        <v>0</v>
      </c>
      <c r="H320" s="36" t="s">
        <v>0</v>
      </c>
      <c r="J320" s="4"/>
      <c r="K320" s="4"/>
    </row>
    <row r="321" spans="1:11" ht="12.75">
      <c r="A321" s="2"/>
      <c r="B321" s="2"/>
      <c r="C321" s="4"/>
      <c r="D321" s="4"/>
      <c r="E321" s="3"/>
      <c r="F321" s="3"/>
      <c r="G321" s="3"/>
      <c r="H321" s="3"/>
      <c r="J321" s="4"/>
      <c r="K321" s="4"/>
    </row>
    <row r="322" spans="1:11" ht="12.75">
      <c r="A322" s="2"/>
      <c r="B322" s="90" t="s">
        <v>326</v>
      </c>
      <c r="C322" s="4"/>
      <c r="D322" s="4"/>
      <c r="E322" s="22">
        <v>18498</v>
      </c>
      <c r="F322" s="116">
        <v>14308</v>
      </c>
      <c r="G322" s="22">
        <v>47009</v>
      </c>
      <c r="H322" s="116">
        <v>34711</v>
      </c>
      <c r="J322" s="4"/>
      <c r="K322" s="4"/>
    </row>
    <row r="323" spans="1:11" ht="12.75">
      <c r="A323" s="2"/>
      <c r="B323" s="90" t="s">
        <v>390</v>
      </c>
      <c r="C323" s="4"/>
      <c r="D323" s="4"/>
      <c r="E323" s="22">
        <f>+G323-149</f>
        <v>-32</v>
      </c>
      <c r="F323" s="116">
        <v>-64</v>
      </c>
      <c r="G323" s="22">
        <v>117</v>
      </c>
      <c r="H323" s="116">
        <v>-126</v>
      </c>
      <c r="J323" s="4"/>
      <c r="K323" s="4"/>
    </row>
    <row r="324" spans="1:11" ht="6.75" customHeight="1">
      <c r="A324" s="2"/>
      <c r="B324" s="2"/>
      <c r="C324" s="4"/>
      <c r="D324" s="4"/>
      <c r="E324" s="87"/>
      <c r="F324" s="87"/>
      <c r="G324" s="87"/>
      <c r="H324" s="87"/>
      <c r="J324" s="4"/>
      <c r="K324" s="4"/>
    </row>
    <row r="325" spans="1:11" ht="12" customHeight="1">
      <c r="A325" s="2"/>
      <c r="B325" s="90" t="s">
        <v>327</v>
      </c>
      <c r="C325" s="4"/>
      <c r="D325" s="4"/>
      <c r="E325" s="24"/>
      <c r="F325" s="24"/>
      <c r="G325" s="24"/>
      <c r="H325" s="24"/>
      <c r="J325" s="4"/>
      <c r="K325" s="4"/>
    </row>
    <row r="326" spans="1:11" ht="13.5" thickBot="1">
      <c r="A326" s="2"/>
      <c r="B326" s="90" t="s">
        <v>235</v>
      </c>
      <c r="E326" s="88">
        <v>18466</v>
      </c>
      <c r="F326" s="89">
        <v>14244</v>
      </c>
      <c r="G326" s="88">
        <v>47126</v>
      </c>
      <c r="H326" s="89">
        <v>34585</v>
      </c>
      <c r="J326" s="4"/>
      <c r="K326" s="4"/>
    </row>
    <row r="327" spans="1:8" ht="12" customHeight="1" thickTop="1">
      <c r="A327" s="2"/>
      <c r="B327" s="2"/>
      <c r="E327" s="12"/>
      <c r="F327" s="12"/>
      <c r="G327" s="12"/>
      <c r="H327" s="26"/>
    </row>
    <row r="328" spans="1:8" ht="12" customHeight="1">
      <c r="A328" s="19"/>
      <c r="B328" s="1" t="s">
        <v>64</v>
      </c>
      <c r="E328" s="12">
        <v>312813</v>
      </c>
      <c r="F328" s="123">
        <v>311290</v>
      </c>
      <c r="G328" s="12">
        <v>311738</v>
      </c>
      <c r="H328" s="123">
        <v>311105</v>
      </c>
    </row>
    <row r="329" spans="1:8" ht="12" customHeight="1">
      <c r="A329" s="19"/>
      <c r="B329" s="1" t="s">
        <v>195</v>
      </c>
      <c r="E329" s="118">
        <v>1274</v>
      </c>
      <c r="F329" s="157">
        <v>824</v>
      </c>
      <c r="G329" s="118">
        <v>1121</v>
      </c>
      <c r="H329" s="157">
        <v>793</v>
      </c>
    </row>
    <row r="330" spans="1:8" ht="12" customHeight="1">
      <c r="A330" s="19"/>
      <c r="B330" s="1" t="s">
        <v>201</v>
      </c>
      <c r="E330" s="78"/>
      <c r="F330" s="78"/>
      <c r="G330" s="78"/>
      <c r="H330" s="78"/>
    </row>
    <row r="331" spans="1:8" ht="12" customHeight="1" thickBot="1">
      <c r="A331" s="19"/>
      <c r="B331" s="1" t="s">
        <v>202</v>
      </c>
      <c r="E331" s="79">
        <f>+E328+E329</f>
        <v>314087</v>
      </c>
      <c r="F331" s="79">
        <f>+F328+F329</f>
        <v>312114</v>
      </c>
      <c r="G331" s="79">
        <f>+G329+G328</f>
        <v>312859</v>
      </c>
      <c r="H331" s="79">
        <f>+H329+H328</f>
        <v>311898</v>
      </c>
    </row>
    <row r="332" spans="1:8" ht="12" customHeight="1" thickTop="1">
      <c r="A332" s="19"/>
      <c r="H332" s="3"/>
    </row>
    <row r="333" spans="1:8" ht="12" customHeight="1">
      <c r="A333" s="19"/>
      <c r="B333" s="99" t="s">
        <v>328</v>
      </c>
      <c r="E333" s="55">
        <v>5.91</v>
      </c>
      <c r="F333" s="158">
        <v>4.6</v>
      </c>
      <c r="G333" s="55">
        <v>15.08</v>
      </c>
      <c r="H333" s="158">
        <v>11.159999999999998</v>
      </c>
    </row>
    <row r="334" spans="1:8" ht="12" customHeight="1">
      <c r="A334" s="19"/>
      <c r="B334" s="99" t="s">
        <v>431</v>
      </c>
      <c r="E334" s="55">
        <v>-0.01</v>
      </c>
      <c r="F334" s="158">
        <v>-0.02</v>
      </c>
      <c r="G334" s="55">
        <v>0.04</v>
      </c>
      <c r="H334" s="158">
        <v>-0.04</v>
      </c>
    </row>
    <row r="335" spans="1:8" ht="12" customHeight="1">
      <c r="A335" s="19"/>
      <c r="B335" s="1" t="s">
        <v>169</v>
      </c>
      <c r="E335" s="35">
        <v>5.9</v>
      </c>
      <c r="F335" s="159">
        <v>4.58</v>
      </c>
      <c r="G335" s="35">
        <v>15.12</v>
      </c>
      <c r="H335" s="159">
        <v>11.12</v>
      </c>
    </row>
    <row r="336" spans="1:8" ht="12" customHeight="1">
      <c r="A336" s="19"/>
      <c r="E336" s="35"/>
      <c r="F336" s="74"/>
      <c r="G336" s="35"/>
      <c r="H336" s="74"/>
    </row>
    <row r="337" spans="1:8" ht="12" customHeight="1">
      <c r="A337" s="19"/>
      <c r="B337" s="99" t="s">
        <v>329</v>
      </c>
      <c r="E337" s="35">
        <v>5.89</v>
      </c>
      <c r="F337" s="159">
        <v>4.589999999999999</v>
      </c>
      <c r="G337" s="35">
        <v>15.020000000000001</v>
      </c>
      <c r="H337" s="159">
        <v>11.129999999999999</v>
      </c>
    </row>
    <row r="338" spans="1:8" ht="12" customHeight="1">
      <c r="A338" s="19"/>
      <c r="B338" s="99" t="s">
        <v>391</v>
      </c>
      <c r="E338" s="35">
        <v>-0.01</v>
      </c>
      <c r="F338" s="159">
        <v>-0.02</v>
      </c>
      <c r="G338" s="35">
        <v>0.04</v>
      </c>
      <c r="H338" s="159">
        <v>-0.04</v>
      </c>
    </row>
    <row r="339" spans="1:8" ht="12" customHeight="1" thickBot="1">
      <c r="A339" s="19"/>
      <c r="B339" s="1" t="s">
        <v>170</v>
      </c>
      <c r="E339" s="49">
        <v>5.88</v>
      </c>
      <c r="F339" s="160">
        <v>4.569999999999999</v>
      </c>
      <c r="G339" s="49">
        <v>15.06</v>
      </c>
      <c r="H339" s="160">
        <v>11.09</v>
      </c>
    </row>
    <row r="340" spans="1:9" ht="12" customHeight="1" thickTop="1">
      <c r="A340" s="19"/>
      <c r="E340" s="12"/>
      <c r="F340" s="12"/>
      <c r="G340" s="12"/>
      <c r="H340" s="12"/>
      <c r="I340" s="12"/>
    </row>
    <row r="341" spans="1:9" ht="12" customHeight="1">
      <c r="A341" s="19"/>
      <c r="E341" s="12"/>
      <c r="F341" s="12"/>
      <c r="G341" s="12"/>
      <c r="H341" s="12"/>
      <c r="I341" s="12"/>
    </row>
    <row r="342" spans="1:9" ht="12" customHeight="1">
      <c r="A342" s="19" t="s">
        <v>358</v>
      </c>
      <c r="B342" s="19" t="s">
        <v>359</v>
      </c>
      <c r="E342" s="12"/>
      <c r="F342" s="12"/>
      <c r="G342" s="12"/>
      <c r="H342" s="12"/>
      <c r="I342" s="12"/>
    </row>
    <row r="343" spans="1:9" ht="12" customHeight="1">
      <c r="A343" s="19"/>
      <c r="E343" s="12"/>
      <c r="F343" s="12"/>
      <c r="G343" s="12"/>
      <c r="H343" s="12"/>
      <c r="I343" s="12"/>
    </row>
    <row r="344" spans="1:9" ht="12" customHeight="1">
      <c r="A344" s="19"/>
      <c r="B344" s="94" t="s">
        <v>409</v>
      </c>
      <c r="E344" s="12"/>
      <c r="F344" s="12"/>
      <c r="G344" s="12"/>
      <c r="H344" s="12"/>
      <c r="I344" s="12"/>
    </row>
    <row r="345" spans="1:9" ht="12" customHeight="1">
      <c r="A345" s="19"/>
      <c r="B345" s="94"/>
      <c r="E345" s="12"/>
      <c r="F345" s="12"/>
      <c r="G345" s="12"/>
      <c r="H345" s="12"/>
      <c r="I345" s="12"/>
    </row>
    <row r="346" spans="1:9" ht="12" customHeight="1">
      <c r="A346" s="19"/>
      <c r="B346" s="94"/>
      <c r="E346" s="153" t="s">
        <v>369</v>
      </c>
      <c r="F346" s="153"/>
      <c r="G346" s="12"/>
      <c r="H346" s="12"/>
      <c r="I346" s="12"/>
    </row>
    <row r="347" spans="1:9" ht="12" customHeight="1">
      <c r="A347" s="19"/>
      <c r="E347" s="26" t="s">
        <v>368</v>
      </c>
      <c r="F347" s="153"/>
      <c r="G347" s="12"/>
      <c r="H347" s="12"/>
      <c r="I347" s="12"/>
    </row>
    <row r="348" spans="1:9" ht="12" customHeight="1">
      <c r="A348" s="19"/>
      <c r="E348" s="26"/>
      <c r="F348" s="153"/>
      <c r="G348" s="12"/>
      <c r="H348" s="12"/>
      <c r="I348" s="12"/>
    </row>
    <row r="349" spans="1:9" ht="12" customHeight="1">
      <c r="A349" s="19"/>
      <c r="E349" s="154" t="s">
        <v>394</v>
      </c>
      <c r="F349" s="154"/>
      <c r="G349" s="12"/>
      <c r="H349" s="12"/>
      <c r="I349" s="12"/>
    </row>
    <row r="350" spans="1:9" ht="12" customHeight="1">
      <c r="A350" s="19"/>
      <c r="E350" s="153" t="s">
        <v>0</v>
      </c>
      <c r="F350" s="153"/>
      <c r="G350" s="12"/>
      <c r="H350" s="12"/>
      <c r="I350" s="12"/>
    </row>
    <row r="351" spans="1:9" ht="12" customHeight="1">
      <c r="A351" s="19"/>
      <c r="B351" s="94" t="s">
        <v>360</v>
      </c>
      <c r="E351" s="12"/>
      <c r="F351" s="12"/>
      <c r="G351" s="12"/>
      <c r="H351" s="12"/>
      <c r="I351" s="12"/>
    </row>
    <row r="352" spans="1:9" ht="12" customHeight="1">
      <c r="A352" s="19"/>
      <c r="B352" s="94" t="s">
        <v>376</v>
      </c>
      <c r="E352" s="12"/>
      <c r="F352" s="12"/>
      <c r="G352" s="12"/>
      <c r="H352" s="12"/>
      <c r="I352" s="12"/>
    </row>
    <row r="353" spans="1:9" ht="12" customHeight="1">
      <c r="A353" s="19"/>
      <c r="B353" s="152" t="s">
        <v>361</v>
      </c>
      <c r="E353" s="12">
        <v>189766</v>
      </c>
      <c r="F353" s="12"/>
      <c r="G353" s="12"/>
      <c r="H353" s="12"/>
      <c r="I353" s="12"/>
    </row>
    <row r="354" spans="1:9" ht="12" customHeight="1">
      <c r="A354" s="19"/>
      <c r="B354" s="152" t="s">
        <v>362</v>
      </c>
      <c r="E354" s="33">
        <v>177301</v>
      </c>
      <c r="F354" s="12"/>
      <c r="G354" s="12"/>
      <c r="H354" s="12"/>
      <c r="I354" s="12"/>
    </row>
    <row r="355" spans="1:9" ht="12" customHeight="1">
      <c r="A355" s="19"/>
      <c r="B355" s="152"/>
      <c r="E355" s="12">
        <f>SUM(E353:E354)</f>
        <v>367067</v>
      </c>
      <c r="F355" s="12"/>
      <c r="G355" s="12"/>
      <c r="H355" s="12"/>
      <c r="I355" s="12"/>
    </row>
    <row r="356" spans="1:9" ht="12" customHeight="1">
      <c r="A356" s="19"/>
      <c r="B356" s="94" t="s">
        <v>363</v>
      </c>
      <c r="E356" s="12"/>
      <c r="F356" s="12"/>
      <c r="G356" s="12"/>
      <c r="H356" s="12"/>
      <c r="I356" s="12"/>
    </row>
    <row r="357" spans="1:9" ht="12" customHeight="1">
      <c r="A357" s="19"/>
      <c r="B357" s="94" t="s">
        <v>364</v>
      </c>
      <c r="E357" s="12"/>
      <c r="F357" s="12"/>
      <c r="G357" s="12"/>
      <c r="H357" s="12"/>
      <c r="I357" s="12"/>
    </row>
    <row r="358" spans="1:9" ht="12" customHeight="1">
      <c r="A358" s="19"/>
      <c r="B358" s="152" t="s">
        <v>361</v>
      </c>
      <c r="E358" s="12">
        <v>1542</v>
      </c>
      <c r="F358" s="12"/>
      <c r="G358" s="12"/>
      <c r="H358" s="12"/>
      <c r="I358" s="12"/>
    </row>
    <row r="359" spans="1:9" ht="12" customHeight="1">
      <c r="A359" s="19"/>
      <c r="B359" s="152" t="s">
        <v>362</v>
      </c>
      <c r="E359" s="35">
        <v>0</v>
      </c>
      <c r="F359" s="35"/>
      <c r="G359" s="12"/>
      <c r="H359" s="12"/>
      <c r="I359" s="12"/>
    </row>
    <row r="360" spans="1:9" ht="12" customHeight="1">
      <c r="A360" s="19"/>
      <c r="B360" s="94"/>
      <c r="E360" s="12"/>
      <c r="F360" s="12"/>
      <c r="G360" s="12"/>
      <c r="H360" s="12"/>
      <c r="I360" s="12"/>
    </row>
    <row r="361" spans="1:9" ht="12" customHeight="1">
      <c r="A361" s="19"/>
      <c r="B361" s="94" t="s">
        <v>392</v>
      </c>
      <c r="E361" s="12"/>
      <c r="F361" s="12"/>
      <c r="G361" s="12"/>
      <c r="H361" s="12"/>
      <c r="I361" s="12"/>
    </row>
    <row r="362" spans="1:9" ht="12" customHeight="1">
      <c r="A362" s="19"/>
      <c r="B362" s="94" t="s">
        <v>365</v>
      </c>
      <c r="E362" s="12"/>
      <c r="F362" s="12"/>
      <c r="G362" s="12"/>
      <c r="H362" s="12"/>
      <c r="I362" s="12"/>
    </row>
    <row r="363" spans="1:9" ht="12" customHeight="1">
      <c r="A363" s="19"/>
      <c r="B363" s="152" t="s">
        <v>361</v>
      </c>
      <c r="E363" s="12">
        <v>-18699</v>
      </c>
      <c r="F363" s="12"/>
      <c r="G363" s="12"/>
      <c r="H363" s="12"/>
      <c r="I363" s="12"/>
    </row>
    <row r="364" spans="1:9" ht="12" customHeight="1">
      <c r="A364" s="19"/>
      <c r="B364" s="152" t="s">
        <v>362</v>
      </c>
      <c r="E364" s="12">
        <v>-11426</v>
      </c>
      <c r="F364" s="12"/>
      <c r="G364" s="12"/>
      <c r="H364" s="12"/>
      <c r="I364" s="12"/>
    </row>
    <row r="365" spans="1:9" ht="12" customHeight="1">
      <c r="A365" s="19"/>
      <c r="B365" s="152"/>
      <c r="E365" s="33"/>
      <c r="F365" s="12"/>
      <c r="G365" s="12"/>
      <c r="H365" s="12"/>
      <c r="I365" s="12"/>
    </row>
    <row r="366" spans="1:9" ht="12" customHeight="1">
      <c r="A366" s="19"/>
      <c r="B366" s="152"/>
      <c r="E366" s="12">
        <f>SUM(E355:E364)</f>
        <v>338484</v>
      </c>
      <c r="F366" s="12"/>
      <c r="G366" s="12"/>
      <c r="H366" s="12"/>
      <c r="I366" s="12"/>
    </row>
    <row r="367" spans="1:9" ht="12" customHeight="1">
      <c r="A367" s="19"/>
      <c r="B367" s="152"/>
      <c r="E367" s="12"/>
      <c r="F367" s="12"/>
      <c r="G367" s="12"/>
      <c r="H367" s="12"/>
      <c r="I367" s="12"/>
    </row>
    <row r="368" spans="1:9" ht="12" customHeight="1">
      <c r="A368" s="19"/>
      <c r="B368" s="94" t="s">
        <v>372</v>
      </c>
      <c r="E368" s="12">
        <v>1780</v>
      </c>
      <c r="F368" s="12"/>
      <c r="G368" s="12"/>
      <c r="H368" s="12"/>
      <c r="I368" s="12"/>
    </row>
    <row r="369" spans="1:9" ht="12" customHeight="1">
      <c r="A369" s="19"/>
      <c r="B369" s="94"/>
      <c r="E369" s="12"/>
      <c r="F369" s="12"/>
      <c r="G369" s="12"/>
      <c r="H369" s="12"/>
      <c r="I369" s="12"/>
    </row>
    <row r="370" spans="1:9" ht="12" customHeight="1">
      <c r="A370" s="19"/>
      <c r="B370" s="94" t="s">
        <v>366</v>
      </c>
      <c r="E370" s="78"/>
      <c r="F370" s="12"/>
      <c r="G370" s="12"/>
      <c r="H370" s="12"/>
      <c r="I370" s="12"/>
    </row>
    <row r="371" spans="1:9" ht="12" customHeight="1" thickBot="1">
      <c r="A371" s="19"/>
      <c r="B371" s="94" t="s">
        <v>367</v>
      </c>
      <c r="E371" s="79">
        <f>+E366+E368</f>
        <v>340264</v>
      </c>
      <c r="F371" s="12"/>
      <c r="G371" s="12"/>
      <c r="H371" s="12"/>
      <c r="I371" s="12"/>
    </row>
    <row r="372" spans="1:9" ht="12" customHeight="1" thickTop="1">
      <c r="A372" s="19"/>
      <c r="B372" s="94"/>
      <c r="E372" s="12"/>
      <c r="F372" s="12"/>
      <c r="G372" s="12"/>
      <c r="H372" s="12"/>
      <c r="I372" s="12"/>
    </row>
    <row r="373" spans="1:9" ht="12" customHeight="1">
      <c r="A373" s="19"/>
      <c r="B373" s="152"/>
      <c r="E373" s="12"/>
      <c r="F373" s="12"/>
      <c r="G373" s="12"/>
      <c r="H373" s="12"/>
      <c r="I373" s="12"/>
    </row>
    <row r="374" spans="1:9" ht="12" customHeight="1">
      <c r="A374" s="19"/>
      <c r="E374" s="12"/>
      <c r="F374" s="12"/>
      <c r="G374" s="12"/>
      <c r="H374" s="12"/>
      <c r="I374" s="12"/>
    </row>
    <row r="375" ht="12" customHeight="1">
      <c r="A375" s="7" t="s">
        <v>8</v>
      </c>
    </row>
    <row r="376" ht="12" customHeight="1">
      <c r="A376" s="19"/>
    </row>
    <row r="377" ht="12" customHeight="1">
      <c r="A377" s="19"/>
    </row>
    <row r="378" ht="12" customHeight="1">
      <c r="A378" s="19"/>
    </row>
    <row r="379" ht="12" customHeight="1">
      <c r="A379" s="19" t="s">
        <v>10</v>
      </c>
    </row>
    <row r="380" ht="12" customHeight="1">
      <c r="A380" s="7" t="s">
        <v>11</v>
      </c>
    </row>
    <row r="381" ht="12" customHeight="1">
      <c r="A381" s="7" t="s">
        <v>12</v>
      </c>
    </row>
    <row r="382" ht="12" customHeight="1">
      <c r="A382" s="52" t="s">
        <v>411</v>
      </c>
    </row>
    <row r="383" ht="12" customHeight="1"/>
    <row r="384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653" ht="12" customHeight="1"/>
    <row r="655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</sheetData>
  <sheetProtection/>
  <mergeCells count="6">
    <mergeCell ref="E317:F317"/>
    <mergeCell ref="A1:I1"/>
    <mergeCell ref="A3:I3"/>
    <mergeCell ref="C156:F156"/>
    <mergeCell ref="C172:F172"/>
    <mergeCell ref="A2:I2"/>
  </mergeCells>
  <printOptions/>
  <pageMargins left="0.32" right="0.17" top="0.65" bottom="0.53" header="0.5" footer="0.5"/>
  <pageSetup horizontalDpi="600" verticalDpi="600" orientation="portrait" paperSize="9" scale="80" r:id="rId1"/>
  <rowBreaks count="5" manualBreakCount="5">
    <brk id="64" max="9" man="1"/>
    <brk id="125" max="9" man="1"/>
    <brk id="197" max="9" man="1"/>
    <brk id="270" max="9" man="1"/>
    <brk id="3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Su Ping</dc:creator>
  <cp:keywords/>
  <dc:description/>
  <cp:lastModifiedBy>tansp</cp:lastModifiedBy>
  <cp:lastPrinted>2011-05-18T02:05:44Z</cp:lastPrinted>
  <dcterms:created xsi:type="dcterms:W3CDTF">1999-09-14T02:56:27Z</dcterms:created>
  <dcterms:modified xsi:type="dcterms:W3CDTF">2011-05-23T03:06:31Z</dcterms:modified>
  <cp:category/>
  <cp:version/>
  <cp:contentType/>
  <cp:contentStatus/>
</cp:coreProperties>
</file>